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vsdx" ContentType="application/vnd.ms-visio.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isham.hammash\Desktop\"/>
    </mc:Choice>
  </mc:AlternateContent>
  <xr:revisionPtr revIDLastSave="0" documentId="13_ncr:1_{A6F76376-CED0-44D9-A517-ACED5E335079}" xr6:coauthVersionLast="47" xr6:coauthVersionMax="47" xr10:uidLastSave="{00000000-0000-0000-0000-000000000000}"/>
  <bookViews>
    <workbookView xWindow="2850" yWindow="1155" windowWidth="31170" windowHeight="20490" xr2:uid="{00000000-000D-0000-FFFF-FFFF00000000}"/>
  </bookViews>
  <sheets>
    <sheet name="EE Advisory" sheetId="1" r:id="rId1"/>
    <sheet name="Diploma" sheetId="3" r:id="rId2"/>
    <sheet name="Higher Diploma" sheetId="4" r:id="rId3"/>
    <sheet name=" Applied Bachelor (AB)" sheetId="6" r:id="rId4"/>
    <sheet name=" Applied Bachelor (AB- MinorAI)" sheetId="8" r:id="rId5"/>
    <sheet name="EE to EE - Mapping" sheetId="10" r:id="rId6"/>
  </sheets>
  <definedNames>
    <definedName name="HTML_CodePage" hidden="1">1256</definedName>
    <definedName name="HTML_Control" localSheetId="3" hidden="1">{"'Sheet1'!$A$1:$L$38"}</definedName>
    <definedName name="HTML_Control" localSheetId="1" hidden="1">{"'Sheet1'!$A$1:$L$38"}</definedName>
    <definedName name="HTML_Control" localSheetId="2" hidden="1">{"'Sheet1'!$A$1:$L$38"}</definedName>
    <definedName name="HTML_Control" hidden="1">{"'Sheet1'!$A$1:$L$38"}</definedName>
    <definedName name="HTML_Description" hidden="1">""</definedName>
    <definedName name="HTML_Email" hidden="1">"I.Shboul@uaeu.ac.ae"</definedName>
    <definedName name="HTML_Header" hidden="1">""</definedName>
    <definedName name="HTML_LastUpdate" hidden="1">"10/8/00"</definedName>
    <definedName name="HTML_LineAfter" hidden="1">FALSE</definedName>
    <definedName name="HTML_LineBefore" hidden="1">FALSE</definedName>
    <definedName name="HTML_Name" hidden="1">"Ibrahim Shboul"</definedName>
    <definedName name="HTML_OBDlg2" hidden="1">TRUE</definedName>
    <definedName name="HTML_OBDlg4" hidden="1">TRUE</definedName>
    <definedName name="HTML_OS" hidden="1">0</definedName>
    <definedName name="HTML_PathFile" hidden="1">"C:\WINDOWS\Desktop\Engineering Plans\MyHTML.htm"</definedName>
    <definedName name="HTML_Title" hidden="1">""</definedName>
    <definedName name="_xlnm.Print_Area" localSheetId="4">' Applied Bachelor (AB- MinorAI)'!$A$1:$N$73</definedName>
    <definedName name="_xlnm.Print_Area" localSheetId="3">' Applied Bachelor (AB)'!$A$1:$N$68</definedName>
    <definedName name="_xlnm.Print_Area" localSheetId="1">Diploma!$A$1:$N$51</definedName>
    <definedName name="_xlnm.Print_Area" localSheetId="2">'Higher Diploma'!$A$1:$N$61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7" i="1" l="1"/>
  <c r="N44" i="1"/>
  <c r="AA43" i="1"/>
  <c r="Z33" i="1"/>
  <c r="AA31" i="1"/>
  <c r="Z22" i="1"/>
  <c r="AA18" i="1"/>
  <c r="Z10" i="1"/>
  <c r="AA5" i="1"/>
  <c r="AA8" i="1"/>
  <c r="AA32" i="1"/>
  <c r="AA7" i="1"/>
  <c r="AA19" i="1"/>
  <c r="AA20" i="1"/>
  <c r="AA6" i="1"/>
  <c r="AA28" i="1"/>
  <c r="AA29" i="1"/>
  <c r="AA21" i="1"/>
  <c r="AA9" i="1"/>
  <c r="AA17" i="1"/>
  <c r="AA30" i="1"/>
  <c r="O33" i="1"/>
  <c r="M33" i="1"/>
  <c r="L33" i="1"/>
  <c r="K33" i="1"/>
  <c r="G33" i="1"/>
  <c r="E33" i="1"/>
  <c r="D33" i="1"/>
  <c r="C33" i="1"/>
  <c r="N29" i="1"/>
  <c r="N28" i="1"/>
  <c r="F28" i="1"/>
  <c r="N27" i="1"/>
  <c r="F27" i="1"/>
  <c r="N25" i="1"/>
  <c r="F25" i="1"/>
  <c r="N24" i="1"/>
  <c r="F24" i="1"/>
  <c r="N23" i="1"/>
  <c r="W16" i="1"/>
  <c r="AA39" i="1"/>
  <c r="U16" i="1"/>
  <c r="T16" i="1"/>
  <c r="S16" i="1"/>
  <c r="O16" i="1"/>
  <c r="M16" i="1"/>
  <c r="L16" i="1"/>
  <c r="K16" i="1"/>
  <c r="G16" i="1"/>
  <c r="E16" i="1"/>
  <c r="D16" i="1"/>
  <c r="C16" i="1"/>
  <c r="F13" i="1"/>
  <c r="N11" i="1"/>
  <c r="N16" i="1"/>
  <c r="F10" i="1"/>
  <c r="AA10" i="1"/>
  <c r="F16" i="1"/>
  <c r="V16" i="1"/>
  <c r="F33" i="1"/>
  <c r="N33" i="1"/>
  <c r="F81" i="1"/>
  <c r="F80" i="1"/>
  <c r="F79" i="1"/>
  <c r="F77" i="1"/>
  <c r="F76" i="1"/>
  <c r="F75" i="1"/>
  <c r="F74" i="1"/>
  <c r="F87" i="1"/>
  <c r="F90" i="1"/>
  <c r="G62" i="1"/>
  <c r="E62" i="1"/>
  <c r="D62" i="1"/>
  <c r="C62" i="1"/>
  <c r="F59" i="1"/>
  <c r="F43" i="1"/>
  <c r="V42" i="1"/>
  <c r="F47" i="1"/>
  <c r="N43" i="1"/>
  <c r="F100" i="1"/>
  <c r="V45" i="1"/>
  <c r="V43" i="1"/>
  <c r="N60" i="1"/>
  <c r="N59" i="1"/>
  <c r="M71" i="8"/>
  <c r="J71" i="8"/>
  <c r="R20" i="8"/>
  <c r="Q20" i="8"/>
  <c r="P20" i="8"/>
  <c r="R19" i="8"/>
  <c r="Q19" i="8"/>
  <c r="P19" i="8"/>
  <c r="P16" i="8"/>
  <c r="M67" i="6"/>
  <c r="J67" i="6"/>
  <c r="M60" i="4"/>
  <c r="J60" i="4"/>
  <c r="R20" i="4"/>
  <c r="Q20" i="4"/>
  <c r="P20" i="4"/>
  <c r="R19" i="4"/>
  <c r="Q19" i="4"/>
  <c r="P19" i="4"/>
  <c r="P16" i="4"/>
  <c r="M50" i="3"/>
  <c r="J50" i="3"/>
  <c r="R20" i="3"/>
  <c r="Q20" i="3"/>
  <c r="P20" i="3"/>
  <c r="R19" i="3"/>
  <c r="Q19" i="3"/>
  <c r="P19" i="3"/>
  <c r="P16" i="3"/>
  <c r="N57" i="1"/>
  <c r="W62" i="1"/>
  <c r="V62" i="1"/>
  <c r="U62" i="1"/>
  <c r="T62" i="1"/>
  <c r="S62" i="1"/>
  <c r="N42" i="1"/>
  <c r="O62" i="1"/>
  <c r="M62" i="1"/>
  <c r="L62" i="1"/>
  <c r="K62" i="1"/>
  <c r="F57" i="1"/>
  <c r="F62" i="1" s="1"/>
  <c r="W48" i="1"/>
  <c r="U48" i="1"/>
  <c r="T48" i="1"/>
  <c r="S48" i="1"/>
  <c r="O48" i="1"/>
  <c r="M48" i="1"/>
  <c r="L48" i="1"/>
  <c r="K48" i="1"/>
  <c r="G48" i="1"/>
  <c r="E48" i="1"/>
  <c r="D48" i="1"/>
  <c r="C48" i="1"/>
  <c r="N45" i="1"/>
  <c r="V48" i="1"/>
  <c r="N41" i="1"/>
  <c r="W33" i="1"/>
  <c r="V33" i="1"/>
  <c r="U33" i="1"/>
  <c r="T33" i="1"/>
  <c r="S33" i="1"/>
  <c r="N62" i="1"/>
  <c r="F48" i="1"/>
  <c r="N48" i="1"/>
  <c r="AA40" i="1"/>
  <c r="AA41" i="1"/>
  <c r="AA42" i="1"/>
</calcChain>
</file>

<file path=xl/sharedStrings.xml><?xml version="1.0" encoding="utf-8"?>
<sst xmlns="http://schemas.openxmlformats.org/spreadsheetml/2006/main" count="1951" uniqueCount="534">
  <si>
    <t>Electrical Engineering Technology (EE)</t>
  </si>
  <si>
    <t>Year 1 - ALL</t>
  </si>
  <si>
    <t>Year 1</t>
  </si>
  <si>
    <t>Diploma</t>
  </si>
  <si>
    <t>1st Semester</t>
  </si>
  <si>
    <t>2nd Semester</t>
  </si>
  <si>
    <t>Summer</t>
  </si>
  <si>
    <t>Subject</t>
  </si>
  <si>
    <t>Credit Hours</t>
  </si>
  <si>
    <t>Percent</t>
  </si>
  <si>
    <t>Math and Sciences, Humanities, Engineering Technology</t>
  </si>
  <si>
    <t>Humanities and Engineering Technology</t>
  </si>
  <si>
    <t>(%)</t>
  </si>
  <si>
    <t>No.</t>
  </si>
  <si>
    <t>Course</t>
  </si>
  <si>
    <t>L</t>
  </si>
  <si>
    <t>B</t>
  </si>
  <si>
    <t>T</t>
  </si>
  <si>
    <t>CH</t>
  </si>
  <si>
    <t>CR</t>
  </si>
  <si>
    <t>Humanities</t>
  </si>
  <si>
    <t>PHYS1011</t>
  </si>
  <si>
    <t>Physics I</t>
  </si>
  <si>
    <t>CHEM1011</t>
  </si>
  <si>
    <t>Chemistry I</t>
  </si>
  <si>
    <t>HUM1012</t>
  </si>
  <si>
    <t>Emirates Society &amp; Culture</t>
  </si>
  <si>
    <t>Math &amp; Science</t>
  </si>
  <si>
    <t>PHYS1012</t>
  </si>
  <si>
    <t>Physics I Lab</t>
  </si>
  <si>
    <t>CHEM1012</t>
  </si>
  <si>
    <t>Chemistry I Lab</t>
  </si>
  <si>
    <t>EMME-1001</t>
  </si>
  <si>
    <t>Statics</t>
  </si>
  <si>
    <t>ICT/programming</t>
  </si>
  <si>
    <t>MATH1001</t>
  </si>
  <si>
    <t>Precalculus</t>
  </si>
  <si>
    <t>ENGL1012</t>
  </si>
  <si>
    <t>Academic English II</t>
  </si>
  <si>
    <t>MATH-1020</t>
  </si>
  <si>
    <t>Calculus II</t>
  </si>
  <si>
    <t>Engineering</t>
  </si>
  <si>
    <t>ENG1003</t>
  </si>
  <si>
    <t>Mechanical Workshop</t>
  </si>
  <si>
    <t>HUM1011</t>
  </si>
  <si>
    <t>Islamic Culture</t>
  </si>
  <si>
    <t>OCT/OJT</t>
  </si>
  <si>
    <t>ICT1011</t>
  </si>
  <si>
    <t>Introduction to Programming &amp; Problem Solving</t>
  </si>
  <si>
    <t>MATH-1010</t>
  </si>
  <si>
    <t>Calculus I</t>
  </si>
  <si>
    <t>Total</t>
  </si>
  <si>
    <t>ENGL1001</t>
  </si>
  <si>
    <r>
      <t xml:space="preserve">English Skills </t>
    </r>
    <r>
      <rPr>
        <sz val="10"/>
        <color rgb="FFFF0000"/>
        <rFont val="Arial"/>
        <family val="2"/>
      </rPr>
      <t>*</t>
    </r>
  </si>
  <si>
    <t>EMEE-1001</t>
  </si>
  <si>
    <t>Electric Circuits I</t>
  </si>
  <si>
    <t>ENGL1011</t>
  </si>
  <si>
    <t>Academic English I</t>
  </si>
  <si>
    <t>HUM1013</t>
  </si>
  <si>
    <t>Arabic Communication Skills</t>
  </si>
  <si>
    <t>Advanced / Higher Diploma</t>
  </si>
  <si>
    <t>Year 2 - ALL</t>
  </si>
  <si>
    <t>Year 2</t>
  </si>
  <si>
    <t>Engineering Fundamentals &amp; Technology</t>
  </si>
  <si>
    <t>Work Application/On Campus Training</t>
  </si>
  <si>
    <t>EMIS-2101</t>
  </si>
  <si>
    <t>Introduction to Artificial Intelligent Systems</t>
  </si>
  <si>
    <t>EMIS-2003</t>
  </si>
  <si>
    <t>Control System Technologies</t>
  </si>
  <si>
    <t>EMIS-2090</t>
  </si>
  <si>
    <t>Instrumentation &amp; Process Control OCT</t>
  </si>
  <si>
    <t>ENG1002</t>
  </si>
  <si>
    <t>Engineering Drawing</t>
  </si>
  <si>
    <t>EMEE-2203</t>
  </si>
  <si>
    <t xml:space="preserve">Electrical Machines                           </t>
  </si>
  <si>
    <t>EMIS-2092</t>
  </si>
  <si>
    <t>SCADA Systems OCT</t>
  </si>
  <si>
    <t>EMIS-2102</t>
  </si>
  <si>
    <t>Introduction to Mechatronics</t>
  </si>
  <si>
    <t>EMEE-2204</t>
  </si>
  <si>
    <t>Electrical Machines Lab</t>
  </si>
  <si>
    <t>EMEE-2090</t>
  </si>
  <si>
    <t>PCB OCT</t>
  </si>
  <si>
    <t>Applied Bachelor</t>
  </si>
  <si>
    <t>EMET-2001</t>
  </si>
  <si>
    <t>Health Safety and Environment</t>
  </si>
  <si>
    <t>EMIS-2204</t>
  </si>
  <si>
    <t>Pneumatics and Hydraulics Systems</t>
  </si>
  <si>
    <t>EMEE-2091</t>
  </si>
  <si>
    <t>Programmable Logic Controllers OCT</t>
  </si>
  <si>
    <t>ABCD-XXXX</t>
  </si>
  <si>
    <t>Specialization  Electives I</t>
  </si>
  <si>
    <t>EMIS-2005</t>
  </si>
  <si>
    <t>Intr. to Programming: C++</t>
  </si>
  <si>
    <t>EMEE-2092</t>
  </si>
  <si>
    <t>AC and DC Machines OCT</t>
  </si>
  <si>
    <t>Specialization Electives II</t>
  </si>
  <si>
    <t>Specialization Electives III</t>
  </si>
  <si>
    <t>EMEE-2093</t>
  </si>
  <si>
    <t>Electrical Circuits Simulation OCT</t>
  </si>
  <si>
    <t>Specialization Electives IV</t>
  </si>
  <si>
    <t>Year 3 - Electrical</t>
  </si>
  <si>
    <t>Year 3</t>
  </si>
  <si>
    <t>`</t>
  </si>
  <si>
    <t>Electrical Technology</t>
  </si>
  <si>
    <t>EMEE-3101</t>
  </si>
  <si>
    <t>Power Electronics</t>
  </si>
  <si>
    <t xml:space="preserve"> </t>
    <phoneticPr fontId="0" type="noConversion"/>
  </si>
  <si>
    <t>EMEE-3203</t>
  </si>
  <si>
    <t>Power Transmission</t>
  </si>
  <si>
    <t>EMEE-3090</t>
  </si>
  <si>
    <t>Power Systems Operation and Control OCT</t>
  </si>
  <si>
    <t>Higher Diploma</t>
  </si>
  <si>
    <t>EMEE-3102</t>
  </si>
  <si>
    <t>Signal and Systems</t>
  </si>
  <si>
    <t>EMEE-3204</t>
  </si>
  <si>
    <t xml:space="preserve">Electronic Devices II                                    </t>
  </si>
  <si>
    <t>EMEE-3091</t>
  </si>
  <si>
    <t>Switchgear and Protection Systems OCT</t>
  </si>
  <si>
    <t xml:space="preserve">MATH-2015 </t>
  </si>
  <si>
    <t>Applied Mathematics</t>
  </si>
  <si>
    <t>EMET-3080</t>
  </si>
  <si>
    <t>Capstone Project **</t>
  </si>
  <si>
    <t>EMEE-3092</t>
  </si>
  <si>
    <t>Electrical Installation Design OCT</t>
  </si>
  <si>
    <t>Applied Bachelor (Minor AI)</t>
  </si>
  <si>
    <t>EMME-3005</t>
  </si>
  <si>
    <t>Applied Industrial Maintenance</t>
  </si>
  <si>
    <t>EMET-3001</t>
  </si>
  <si>
    <t>Engineering Design &amp; Project Planning</t>
  </si>
  <si>
    <t>EMEE-3093</t>
  </si>
  <si>
    <t>Electronic Applications OCT</t>
  </si>
  <si>
    <t>Minor AI</t>
  </si>
  <si>
    <t>ENGL2011</t>
  </si>
  <si>
    <t xml:space="preserve">Public Speaking </t>
  </si>
  <si>
    <t>EMIS-2093</t>
  </si>
  <si>
    <t>Embedded Systems Programming OCT</t>
  </si>
  <si>
    <t>ENGL2012</t>
  </si>
  <si>
    <t xml:space="preserve">Literature Review </t>
  </si>
  <si>
    <t>XXXX-XXX</t>
  </si>
  <si>
    <t>Minor Electives II (Minor AI)</t>
  </si>
  <si>
    <t>EMIS-3092</t>
  </si>
  <si>
    <t>Mobile Robotics Systems OCT</t>
  </si>
  <si>
    <t>ENGL2013</t>
  </si>
  <si>
    <t xml:space="preserve">Report Writing </t>
  </si>
  <si>
    <t>Minor Electives I (Minor AI)</t>
  </si>
  <si>
    <t>Year 4 - Electrical</t>
  </si>
  <si>
    <t>Year 4</t>
  </si>
  <si>
    <t>On the Job Training</t>
  </si>
  <si>
    <t>EMEE-4101</t>
  </si>
  <si>
    <t>Communication Systems</t>
  </si>
  <si>
    <t>EMET-4095</t>
  </si>
  <si>
    <t>Graduation Project II</t>
  </si>
  <si>
    <t>EMET-4099</t>
  </si>
  <si>
    <t>On-Job-Training (Internship) (12 Wks.)</t>
  </si>
  <si>
    <t>EMEE-4102</t>
  </si>
  <si>
    <t>Power Systems Protection</t>
  </si>
  <si>
    <t>EMEE-4204</t>
  </si>
  <si>
    <t>Renewable Energy Systems</t>
  </si>
  <si>
    <t>EMET-4090</t>
  </si>
  <si>
    <t>Graduation Project I **</t>
  </si>
  <si>
    <t>EMET-4001</t>
  </si>
  <si>
    <t>Business Startup and Management</t>
  </si>
  <si>
    <t>HUM3011</t>
  </si>
  <si>
    <t>Creativity, Innovation and Entrepreneurship</t>
  </si>
  <si>
    <t>0 </t>
  </si>
  <si>
    <t>EMEE-4203</t>
  </si>
  <si>
    <t xml:space="preserve">Motor Drives  and Control </t>
  </si>
  <si>
    <t>Minor Elective III (Minor AI)</t>
  </si>
  <si>
    <t>Technical Elective I</t>
  </si>
  <si>
    <t>Minor Elective IV (Minor AI)</t>
  </si>
  <si>
    <t>NOTES:</t>
  </si>
  <si>
    <t>*ENGL-1001</t>
  </si>
  <si>
    <t>Number of credits(3) is not counted for Graduation requirements</t>
  </si>
  <si>
    <t>EMET-4090**</t>
  </si>
  <si>
    <t>Graduation Project 1 is equivalent to EMET-3080 for HD</t>
  </si>
  <si>
    <t>Specialization Electives I, II, III and IV</t>
  </si>
  <si>
    <t>Mechanical, Manufacturing, Electrical and Intelligent Systems</t>
  </si>
  <si>
    <t>EMME-2101</t>
  </si>
  <si>
    <t xml:space="preserve">Materials Science     </t>
  </si>
  <si>
    <t>Mechanical, Mechanical (Minor AI),  Manufacturing - Elective I</t>
  </si>
  <si>
    <t>EMEE-2101</t>
  </si>
  <si>
    <t xml:space="preserve">Digital Logic Design </t>
  </si>
  <si>
    <t>Intelligent Systems, Electrical, Electrical (Minor AI) - Elective I</t>
  </si>
  <si>
    <t>EMME-2102</t>
  </si>
  <si>
    <t>Fluid Mechanics</t>
  </si>
  <si>
    <t>Mechanical, Mechanical (Minor AI) - Elective II</t>
  </si>
  <si>
    <t>ENG2013</t>
  </si>
  <si>
    <t>Fluid Flow &amp; Heat Transfer</t>
  </si>
  <si>
    <t>Intelligent Systems, Manufacturing - Elective II</t>
  </si>
  <si>
    <t>EMEE-2102</t>
  </si>
  <si>
    <t>Electrical Circuit II</t>
  </si>
  <si>
    <t>Electrical, Electrical (Minor AI) - Elective II</t>
  </si>
  <si>
    <t>EMMF-2201</t>
  </si>
  <si>
    <t xml:space="preserve">Manufacturing Processes  </t>
  </si>
  <si>
    <t>Mechanical, Mechanical (Minor AI),  Manufacturing - Elective III</t>
  </si>
  <si>
    <t>EMEE-2205</t>
  </si>
  <si>
    <t xml:space="preserve">Electronic Devices I                                     </t>
  </si>
  <si>
    <t>Intelligent Systems, Electrical, Electrical (Minor AI) - Elective III</t>
  </si>
  <si>
    <t>EMME-2201</t>
  </si>
  <si>
    <t>Engineering Thermodynamics</t>
  </si>
  <si>
    <t>Mechanical, Mechanical (Minor AI),  Manufacturing - Elective IV</t>
  </si>
  <si>
    <t>EMIS-2206</t>
  </si>
  <si>
    <t xml:space="preserve">Data structure and algorithms </t>
  </si>
  <si>
    <t>Intelligent Systems - Elective IV</t>
  </si>
  <si>
    <t>EMEE-2206</t>
  </si>
  <si>
    <t>Introduction to Power Systems</t>
  </si>
  <si>
    <t xml:space="preserve"> Electrical, Electrical (Minor AI) - Elective IV</t>
  </si>
  <si>
    <t>Minor  Electives I (Minor AI)</t>
  </si>
  <si>
    <t>P</t>
  </si>
  <si>
    <t>EMIS-3101</t>
  </si>
  <si>
    <t xml:space="preserve">Intro to Applied Machine Learning </t>
  </si>
  <si>
    <t xml:space="preserve"> Electrical (Minor AI)</t>
  </si>
  <si>
    <t>EMIS-4103</t>
  </si>
  <si>
    <t>Applied Robotics Systems</t>
  </si>
  <si>
    <t>Minor Electives III (Minor AI)</t>
  </si>
  <si>
    <t>EMIS-3202</t>
  </si>
  <si>
    <t>Intro to Computational Intelligence</t>
  </si>
  <si>
    <t>Minor Electives IV (Minor AI)</t>
  </si>
  <si>
    <t>EMIS-4101</t>
  </si>
  <si>
    <t xml:space="preserve">Intelligent System Design </t>
  </si>
  <si>
    <t>Technical Electives I</t>
  </si>
  <si>
    <t>EMEE-4205</t>
  </si>
  <si>
    <t>Digital Control Systems</t>
  </si>
  <si>
    <t>EMIS-4204</t>
  </si>
  <si>
    <t>Special Electrical Machines</t>
  </si>
  <si>
    <t>EMIS-4206</t>
  </si>
  <si>
    <t xml:space="preserve">Integrated Automation  </t>
  </si>
  <si>
    <t>Abu Dhabi Polytechnic (ADPoly)</t>
  </si>
  <si>
    <t xml:space="preserve">STUDENTS SERVICES </t>
  </si>
  <si>
    <t>ELECTROMECHANICAL SYSTEMS STUDY PLAN</t>
  </si>
  <si>
    <r>
      <t>SPECIALIZATION:</t>
    </r>
    <r>
      <rPr>
        <b/>
        <sz val="16"/>
        <rFont val="Arial"/>
        <family val="2"/>
      </rPr>
      <t xml:space="preserve"> Electrical Engineering Technology -</t>
    </r>
    <r>
      <rPr>
        <b/>
        <sz val="16"/>
        <color rgb="FFFF0000"/>
        <rFont val="Arial"/>
        <family val="2"/>
      </rPr>
      <t xml:space="preserve"> Diploma (D)</t>
    </r>
  </si>
  <si>
    <t>Total Credits Hours = 75 C.H.</t>
  </si>
  <si>
    <t xml:space="preserve"> STUDENT NAME:</t>
  </si>
  <si>
    <t>STUDENT NUMBER:</t>
  </si>
  <si>
    <t xml:space="preserve">ADPOLY GENERAL REQUIREMENTS (D: 21 C.H) </t>
  </si>
  <si>
    <t>SPECIALIZATION REQUIREMENTS 
(D: 35 C.H+ 6 C.H for OCTs) = Total 41 C.H.</t>
  </si>
  <si>
    <t>Subj Code
&amp; NO.</t>
  </si>
  <si>
    <t>COURSE TITLE</t>
  </si>
  <si>
    <t>C.H</t>
  </si>
  <si>
    <t>SEM.</t>
  </si>
  <si>
    <t>PRE- REQUISITE</t>
  </si>
  <si>
    <t>SIT *</t>
  </si>
  <si>
    <t>SEM
AY</t>
  </si>
  <si>
    <t xml:space="preserve">Precalculus </t>
  </si>
  <si>
    <t>1,2,3</t>
  </si>
  <si>
    <t>MPE≥70, EmSAT≥1500</t>
  </si>
  <si>
    <t>PHYS-1011, MATH-1001</t>
  </si>
  <si>
    <t xml:space="preserve">Introduction to Programming and Prob. Solv. </t>
  </si>
  <si>
    <t>N/A</t>
  </si>
  <si>
    <r>
      <t xml:space="preserve">English Skills </t>
    </r>
    <r>
      <rPr>
        <sz val="8"/>
        <color rgb="FFFF0000"/>
        <rFont val="Calibri"/>
        <family val="2"/>
      </rPr>
      <t>*</t>
    </r>
  </si>
  <si>
    <t>EmSAT≥1300, IELTS ≥ 6.0 (Bands≥5.5)</t>
  </si>
  <si>
    <t>ICT-1011, MATH-1001</t>
  </si>
  <si>
    <t>ENGL1001; or EmSAT≥1300, IELTS ≥ 5.5 (Bands≥5.0)</t>
  </si>
  <si>
    <t>ICT-1011, EMEE-1001</t>
  </si>
  <si>
    <t>ENGL-1011</t>
  </si>
  <si>
    <t xml:space="preserve">Islamic Culture </t>
  </si>
  <si>
    <t xml:space="preserve">Emirates Society &amp; Culture </t>
  </si>
  <si>
    <t xml:space="preserve">Arabic Communication Skills </t>
  </si>
  <si>
    <t xml:space="preserve">PROGRAM GENERAL REQUIREMENTS (D: 13 C.H) </t>
  </si>
  <si>
    <t xml:space="preserve">Health Safety and Environment </t>
  </si>
  <si>
    <t>ENGL-1012</t>
  </si>
  <si>
    <r>
      <t xml:space="preserve">EMEE-1001, </t>
    </r>
    <r>
      <rPr>
        <b/>
        <sz val="8"/>
        <rFont val="Calibri"/>
        <family val="2"/>
      </rPr>
      <t>Coreq:</t>
    </r>
    <r>
      <rPr>
        <sz val="8"/>
        <rFont val="Calibri"/>
        <family val="2"/>
      </rPr>
      <t xml:space="preserve"> EMEE-2204</t>
    </r>
  </si>
  <si>
    <t xml:space="preserve">Mech. Workshop </t>
  </si>
  <si>
    <r>
      <rPr>
        <b/>
        <sz val="8"/>
        <rFont val="Calibri"/>
        <family val="2"/>
      </rPr>
      <t>Coreq:</t>
    </r>
    <r>
      <rPr>
        <sz val="8"/>
        <rFont val="Calibri"/>
        <family val="2"/>
      </rPr>
      <t xml:space="preserve"> EMEE-2203</t>
    </r>
  </si>
  <si>
    <t xml:space="preserve">Chemistry I </t>
  </si>
  <si>
    <r>
      <rPr>
        <b/>
        <sz val="8"/>
        <rFont val="Calibri"/>
        <family val="2"/>
      </rPr>
      <t>Coreq</t>
    </r>
    <r>
      <rPr>
        <sz val="8"/>
        <rFont val="Calibri"/>
        <family val="2"/>
      </rPr>
      <t>: CHEM-1012</t>
    </r>
  </si>
  <si>
    <t>ENG-1002, EMEE-1001</t>
  </si>
  <si>
    <r>
      <rPr>
        <b/>
        <sz val="8"/>
        <rFont val="Calibri"/>
        <family val="2"/>
      </rPr>
      <t>Coreq</t>
    </r>
    <r>
      <rPr>
        <sz val="8"/>
        <rFont val="Calibri"/>
        <family val="2"/>
      </rPr>
      <t>: CHEM-1011</t>
    </r>
  </si>
  <si>
    <t xml:space="preserve">Intr. to Programming: C++ </t>
  </si>
  <si>
    <t>ICT-1011</t>
  </si>
  <si>
    <t xml:space="preserve">Physics I </t>
  </si>
  <si>
    <r>
      <rPr>
        <b/>
        <sz val="8"/>
        <rFont val="Calibri"/>
        <family val="2"/>
      </rPr>
      <t>Coreq</t>
    </r>
    <r>
      <rPr>
        <sz val="8"/>
        <rFont val="Calibri"/>
        <family val="2"/>
      </rPr>
      <t>:MATH-1001, PHYS-1012</t>
    </r>
  </si>
  <si>
    <t>On-Campus-Training (OCT) - (D: 6 C.H.) ( ALL OCTs are MANDATORY)</t>
  </si>
  <si>
    <t>Physics Lab</t>
  </si>
  <si>
    <r>
      <rPr>
        <b/>
        <sz val="8"/>
        <rFont val="Calibri"/>
        <family val="2"/>
      </rPr>
      <t>Coreq</t>
    </r>
    <r>
      <rPr>
        <sz val="8"/>
        <rFont val="Calibri"/>
        <family val="2"/>
      </rPr>
      <t>:PHYS-1011</t>
    </r>
  </si>
  <si>
    <t>EMIS-2003, EMEE-2091</t>
  </si>
  <si>
    <t xml:space="preserve">Engineering Drawings </t>
  </si>
  <si>
    <t>EMEE-1001, EMEE-2205</t>
  </si>
  <si>
    <t>EMEE-2102, EMEE-2203</t>
  </si>
  <si>
    <t>EMEE-2102, EMEE-2205</t>
  </si>
  <si>
    <t xml:space="preserve">SIT * (Course Situation) : </t>
  </si>
  <si>
    <t>R</t>
  </si>
  <si>
    <t>Pass</t>
  </si>
  <si>
    <t>S</t>
  </si>
  <si>
    <t>Fail</t>
  </si>
  <si>
    <t>ENGL-120 *</t>
  </si>
  <si>
    <t>Currently Registered</t>
  </si>
  <si>
    <r>
      <t>Students can select the specialization at end of 3</t>
    </r>
    <r>
      <rPr>
        <b/>
        <vertAlign val="superscript"/>
        <sz val="10"/>
        <rFont val="Garamond"/>
        <family val="1"/>
      </rPr>
      <t>rd</t>
    </r>
    <r>
      <rPr>
        <b/>
        <sz val="10"/>
        <rFont val="Garamond"/>
        <family val="1"/>
      </rPr>
      <t xml:space="preserve"> Semester of 1</t>
    </r>
    <r>
      <rPr>
        <b/>
        <vertAlign val="superscript"/>
        <sz val="10"/>
        <rFont val="Garamond"/>
        <family val="1"/>
      </rPr>
      <t>st</t>
    </r>
    <r>
      <rPr>
        <b/>
        <sz val="10"/>
        <rFont val="Garamond"/>
        <family val="1"/>
      </rPr>
      <t xml:space="preserve">  year</t>
    </r>
  </si>
  <si>
    <t>s</t>
  </si>
  <si>
    <t>Suggested to Register</t>
  </si>
  <si>
    <t>Total Credits Hours: Diploma 75 C.H.</t>
  </si>
  <si>
    <t>Total Credits Hours</t>
  </si>
  <si>
    <t>Completed Credit Hours</t>
  </si>
  <si>
    <t>Remaining Credit Hours</t>
  </si>
  <si>
    <t>Expected Graduation: Semester/ Academic Year</t>
  </si>
  <si>
    <t>------</t>
  </si>
  <si>
    <t>Advisor Name:</t>
  </si>
  <si>
    <t>…................................................................................................................................</t>
  </si>
  <si>
    <t>Students Signature</t>
  </si>
  <si>
    <t>Advisor Signature</t>
  </si>
  <si>
    <t>Date / Time</t>
  </si>
  <si>
    <r>
      <rPr>
        <b/>
        <sz val="16"/>
        <color rgb="FFFF0000"/>
        <rFont val="Arial"/>
        <family val="2"/>
      </rPr>
      <t>SPECIALIZATION</t>
    </r>
    <r>
      <rPr>
        <b/>
        <sz val="16"/>
        <rFont val="Arial"/>
        <family val="2"/>
      </rPr>
      <t xml:space="preserve">: Electrical Engineering Technology - </t>
    </r>
    <r>
      <rPr>
        <b/>
        <sz val="16"/>
        <color rgb="FFFF0000"/>
        <rFont val="Arial"/>
        <family val="2"/>
      </rPr>
      <t>Higher Diploma (HD)</t>
    </r>
  </si>
  <si>
    <t>Total Credits Hours = 110 C.H.</t>
  </si>
  <si>
    <t xml:space="preserve">ADPOLY GENERAL REQUIREMENTS (HD: 24 C.H) </t>
  </si>
  <si>
    <t>SPECIALIZATION REQUIREMENTS 
(HD: 50 C.H+ 12 C.H for OCTs + 3 C.H for Capstone Projct ) = Total 65 C.H.</t>
  </si>
  <si>
    <t>Introduction to Programming and Prob. Solv.</t>
  </si>
  <si>
    <t xml:space="preserve">PROGRAM GENERAL REQUIREMENTS (HD: 21 C.H) </t>
  </si>
  <si>
    <t>Power Electronics I</t>
  </si>
  <si>
    <t>EMEE-2205, MATH-1020</t>
  </si>
  <si>
    <t>EMEE-2102, MATH-1020</t>
  </si>
  <si>
    <t>EMEE-2092 OR EMME-2091 OR EMMF-2092</t>
  </si>
  <si>
    <t>EMEE-3101, EMEE-2206</t>
  </si>
  <si>
    <t>Engineering Drawings</t>
  </si>
  <si>
    <t>On-Campus-Training (OCT) - (HD: 12 C.H.) ( ALL OCTs are MANDATORY)</t>
  </si>
  <si>
    <t xml:space="preserve">Calculus I </t>
  </si>
  <si>
    <t>MATH1001; or MPE≥70%, Math-EmSAT≥1500</t>
  </si>
  <si>
    <t xml:space="preserve">Calculus II </t>
  </si>
  <si>
    <t xml:space="preserve">Engineering Design &amp; Project Planning </t>
  </si>
  <si>
    <t>1,2</t>
  </si>
  <si>
    <t>ENG-1002, ENGL-2012</t>
  </si>
  <si>
    <t>Capstone Project (HD: 3 C.H.) - Completion of 85 C.H.</t>
  </si>
  <si>
    <t>Capstone Project</t>
  </si>
  <si>
    <t>Completion of 85 C.H, ENGL-2012, ENGL-2013</t>
  </si>
  <si>
    <t>EMEE-2206, EMEE-3203</t>
  </si>
  <si>
    <t>EMIS-2005, EMIS-2102</t>
  </si>
  <si>
    <t>Total Credits Hours: Higher Diploma 110 C.H.</t>
  </si>
  <si>
    <r>
      <rPr>
        <b/>
        <sz val="16"/>
        <color rgb="FFFF0000"/>
        <rFont val="Arial"/>
        <family val="2"/>
      </rPr>
      <t>SPECIALIZATION</t>
    </r>
    <r>
      <rPr>
        <b/>
        <sz val="16"/>
        <rFont val="Arial"/>
        <family val="2"/>
      </rPr>
      <t xml:space="preserve">: Electrical Engineering Technology - </t>
    </r>
    <r>
      <rPr>
        <b/>
        <sz val="16"/>
        <color rgb="FFFF0000"/>
        <rFont val="Arial"/>
        <family val="2"/>
      </rPr>
      <t>Applied Bachelor (AB)</t>
    </r>
  </si>
  <si>
    <t>Total Credits Hours = 142 C.H.</t>
  </si>
  <si>
    <t xml:space="preserve">ADPOLY GENERAL REQUIREMENTS (AB: 30 C.H) </t>
  </si>
  <si>
    <t>SPECIALIZATION REQUIREMENTS 
(AB: 65 C.H+ 12 C.H for OCTs + 6 C.H for Graduation Projects + 6 C.H for OJT) = Total 89 C.H.</t>
  </si>
  <si>
    <t xml:space="preserve">Introduction to Programming &amp; Problem Solving </t>
  </si>
  <si>
    <t>ENGL-1001</t>
  </si>
  <si>
    <r>
      <t>English Skills</t>
    </r>
    <r>
      <rPr>
        <sz val="8"/>
        <color rgb="FFFF0000"/>
        <rFont val="Calibri"/>
        <family val="2"/>
      </rPr>
      <t>*</t>
    </r>
  </si>
  <si>
    <t>ENGL-2013</t>
  </si>
  <si>
    <t xml:space="preserve">PROGRAM GENERAL REQUIREMENTS (AB: 23 C.H) </t>
  </si>
  <si>
    <t>Mech. Workshop</t>
  </si>
  <si>
    <r>
      <rPr>
        <b/>
        <sz val="8"/>
        <rFont val="Calibri"/>
        <family val="2"/>
      </rPr>
      <t>Coreq</t>
    </r>
    <r>
      <rPr>
        <sz val="8"/>
        <rFont val="Calibri"/>
        <family val="2"/>
      </rPr>
      <t>:MATH-1001, PHYS-1011</t>
    </r>
  </si>
  <si>
    <t xml:space="preserve">MATH2015 </t>
  </si>
  <si>
    <t>SEE THE ELECTIVE TABLE (1)</t>
  </si>
  <si>
    <t>On-Campus-Training (OCT) - (AB: 12 C.H.) ( ALL OCTs are MANDATORY)</t>
  </si>
  <si>
    <t>Capstone Project (AB: 6 C.H.) - Completion of 105 C.H.</t>
  </si>
  <si>
    <r>
      <t xml:space="preserve">Graduation Project I </t>
    </r>
    <r>
      <rPr>
        <sz val="10"/>
        <color rgb="FFFF0000"/>
        <rFont val="Calibri"/>
        <family val="2"/>
      </rPr>
      <t>**</t>
    </r>
  </si>
  <si>
    <t>Completion of 105 C.H, EMET-3001, ENGL-2012, ENGL-2013</t>
  </si>
  <si>
    <t>On-Job-Training (Internship) (AB: 3 C.H.) - Completion of 110 C.H.</t>
  </si>
  <si>
    <t>On-Job-Training (Internship) (14 Wks.)</t>
  </si>
  <si>
    <t>Completion of 110 C.H</t>
  </si>
  <si>
    <t>COMPULSARY SPECALIZATION ELECTIVES (AB: 3 C.H.) - Table (1)</t>
  </si>
  <si>
    <t xml:space="preserve">EMIS-2003, MATH-2015 </t>
  </si>
  <si>
    <t>EMIS-2101, MATH-1020</t>
  </si>
  <si>
    <t>EMEE-2203, EMEE-2204, MATH-2015</t>
  </si>
  <si>
    <t>EMIS-2003, MATH-2015</t>
  </si>
  <si>
    <t>ENGL-1001 *</t>
  </si>
  <si>
    <t>Total Credits Hours: Applied Bachelor 142 C.H.</t>
  </si>
  <si>
    <r>
      <rPr>
        <b/>
        <sz val="16"/>
        <color rgb="FFFF0000"/>
        <rFont val="Arial"/>
        <family val="2"/>
      </rPr>
      <t>SPECIALIZATION</t>
    </r>
    <r>
      <rPr>
        <b/>
        <sz val="16"/>
        <rFont val="Arial"/>
        <family val="2"/>
      </rPr>
      <t xml:space="preserve">: Electrical Engineering Technology - </t>
    </r>
    <r>
      <rPr>
        <b/>
        <sz val="16"/>
        <color rgb="FFFF0000"/>
        <rFont val="Arial"/>
        <family val="2"/>
      </rPr>
      <t>Applied Bachelor (AB)</t>
    </r>
    <r>
      <rPr>
        <b/>
        <sz val="16"/>
        <rFont val="Arial"/>
        <family val="2"/>
      </rPr>
      <t xml:space="preserve"> (Minor AI)</t>
    </r>
  </si>
  <si>
    <t>Total Credits Hours = 154 C.H.</t>
  </si>
  <si>
    <t>SPECIALIZATION REQUIREMENTS (AB: 65 C.H+ 12 C.H for OCTs + 6 C.H for Graduation Projects + 6 C.H for OJT + 12 C.H for Minor AI) = Total 101 C.H.</t>
  </si>
  <si>
    <t>Students can select the specialization at end of 3rd Semester of 1st  year</t>
  </si>
  <si>
    <t>Total Credits Hours: Applied Bachelor 154 C.H.</t>
  </si>
  <si>
    <r>
      <rPr>
        <b/>
        <sz val="16"/>
        <color rgb="FFFF0000"/>
        <rFont val="Arial"/>
        <family val="2"/>
      </rPr>
      <t>Electromechanical Engineering Technology Systems</t>
    </r>
    <r>
      <rPr>
        <b/>
        <sz val="16"/>
        <color theme="1"/>
        <rFont val="Arial"/>
        <family val="2"/>
      </rPr>
      <t xml:space="preserve"> Study Plan - Mapping</t>
    </r>
  </si>
  <si>
    <r>
      <t xml:space="preserve">Specialization: Electrical to </t>
    </r>
    <r>
      <rPr>
        <b/>
        <sz val="16"/>
        <color rgb="FFFF0000"/>
        <rFont val="Arial"/>
        <family val="2"/>
      </rPr>
      <t>Electrical</t>
    </r>
    <r>
      <rPr>
        <b/>
        <sz val="16"/>
        <rFont val="Arial"/>
        <family val="2"/>
      </rPr>
      <t xml:space="preserve"> ( D / HD/ AB)</t>
    </r>
  </si>
  <si>
    <t>Current Study Plan: 152 Cr. Hrs.</t>
  </si>
  <si>
    <t>New Study Plan: 142 Cr. Hrs.</t>
  </si>
  <si>
    <t>Code</t>
  </si>
  <si>
    <t>Cr-Hr</t>
  </si>
  <si>
    <t>Year</t>
  </si>
  <si>
    <t>Sem</t>
  </si>
  <si>
    <t>Prerequisite</t>
  </si>
  <si>
    <t>PHYS111</t>
  </si>
  <si>
    <t>Physics 1</t>
  </si>
  <si>
    <t>→</t>
  </si>
  <si>
    <t>Coreq:MATH-1001, PHYS-1012</t>
  </si>
  <si>
    <t>PHYS111P</t>
  </si>
  <si>
    <t>Coreq: PHYS111</t>
  </si>
  <si>
    <t>Coreq:PHYS-1011</t>
  </si>
  <si>
    <t>ENG114</t>
  </si>
  <si>
    <t>Ind. Safety and Professional Ethics</t>
  </si>
  <si>
    <t xml:space="preserve">removed </t>
  </si>
  <si>
    <t>ENG120P</t>
  </si>
  <si>
    <t>ICT110</t>
  </si>
  <si>
    <t>Intro to Programming Problem Solving</t>
  </si>
  <si>
    <t>ENGL120</t>
  </si>
  <si>
    <t>English Skills</t>
  </si>
  <si>
    <t>EmSAT≥1300, IELTS≥6.0 (Bands ≥5.5)</t>
  </si>
  <si>
    <t>ENGL121</t>
  </si>
  <si>
    <t>prereq: ENGL120; coreq: ENGL121P</t>
  </si>
  <si>
    <t>MATH100</t>
  </si>
  <si>
    <t>CHEM111</t>
  </si>
  <si>
    <r>
      <rPr>
        <b/>
        <sz val="11"/>
        <rFont val="Calibri"/>
        <family val="2"/>
      </rPr>
      <t>Coreq</t>
    </r>
    <r>
      <rPr>
        <sz val="11"/>
        <rFont val="Calibri"/>
        <family val="2"/>
      </rPr>
      <t>: CHEM-1012</t>
    </r>
  </si>
  <si>
    <t>CJEM111P</t>
  </si>
  <si>
    <t>Coreq: CHEM111</t>
  </si>
  <si>
    <r>
      <rPr>
        <b/>
        <sz val="11"/>
        <rFont val="Calibri"/>
        <family val="2"/>
      </rPr>
      <t>Coreq</t>
    </r>
    <r>
      <rPr>
        <sz val="11"/>
        <rFont val="Calibri"/>
        <family val="2"/>
      </rPr>
      <t>: CHEM-1011</t>
    </r>
  </si>
  <si>
    <t>PHYS112</t>
  </si>
  <si>
    <t>Physics II</t>
  </si>
  <si>
    <t>ENGL122</t>
  </si>
  <si>
    <t>prereq: ENGL121; coreq: ENGL122P</t>
  </si>
  <si>
    <t>PHYS112P</t>
  </si>
  <si>
    <t>Physics II Lab</t>
  </si>
  <si>
    <t>Coreq: PHYS112</t>
  </si>
  <si>
    <t>EMEM101</t>
  </si>
  <si>
    <t>PHYS111, MATH100</t>
  </si>
  <si>
    <t>PHYS-1011,  MATH-1001</t>
  </si>
  <si>
    <t>MATH111</t>
  </si>
  <si>
    <t>HUM111</t>
  </si>
  <si>
    <t>ENGL211</t>
  </si>
  <si>
    <t>Public Speaking</t>
  </si>
  <si>
    <t>ENGL212</t>
  </si>
  <si>
    <t>Literature Review</t>
  </si>
  <si>
    <t>ENGL213</t>
  </si>
  <si>
    <t>Report Writing</t>
  </si>
  <si>
    <t>MATH112</t>
  </si>
  <si>
    <t>Relocated to Y1S3</t>
  </si>
  <si>
    <t>EMEE205</t>
  </si>
  <si>
    <t>Intro. to Circuit Simulation</t>
  </si>
  <si>
    <t>Converted to OCT</t>
  </si>
  <si>
    <t>EMEE201</t>
  </si>
  <si>
    <t>Digital Logic Design</t>
  </si>
  <si>
    <t>Digital Logic Design (ABCD-XXXX Specialization Elective I)</t>
  </si>
  <si>
    <t>Converted to elective</t>
  </si>
  <si>
    <t>EMEC203</t>
  </si>
  <si>
    <t>Instr &amp; Measurement</t>
  </si>
  <si>
    <t>EMEX295</t>
  </si>
  <si>
    <t>Process Control OCT</t>
  </si>
  <si>
    <t>EMEC201</t>
  </si>
  <si>
    <t>EMEE204</t>
  </si>
  <si>
    <t>Electric Circuits</t>
  </si>
  <si>
    <t>Electric Circuits 1</t>
  </si>
  <si>
    <t>ENG113</t>
  </si>
  <si>
    <t>EMEX301</t>
  </si>
  <si>
    <t>Adv.Eng.Math</t>
  </si>
  <si>
    <t>EMEX101</t>
  </si>
  <si>
    <t>Intro. to Programming C++</t>
  </si>
  <si>
    <t>Control System Technologies 1</t>
  </si>
  <si>
    <t>EMEE207</t>
  </si>
  <si>
    <t>Embedded Systems</t>
  </si>
  <si>
    <t>EMEE204, EMEX101</t>
  </si>
  <si>
    <t>EMEC202</t>
  </si>
  <si>
    <t>Programmable Logic Controllers</t>
  </si>
  <si>
    <t>EMEE201, EMEX101</t>
  </si>
  <si>
    <t>EMEE203</t>
  </si>
  <si>
    <t>Electrical Machines</t>
  </si>
  <si>
    <r>
      <t xml:space="preserve">EMEE-1001, </t>
    </r>
    <r>
      <rPr>
        <b/>
        <sz val="11"/>
        <rFont val="Calibri"/>
        <family val="2"/>
      </rPr>
      <t>Coreq:</t>
    </r>
    <r>
      <rPr>
        <sz val="11"/>
        <rFont val="Calibri"/>
        <family val="2"/>
      </rPr>
      <t xml:space="preserve"> EMEE-2204</t>
    </r>
  </si>
  <si>
    <r>
      <rPr>
        <b/>
        <sz val="11"/>
        <rFont val="Calibri"/>
        <family val="2"/>
      </rPr>
      <t>Coreq:</t>
    </r>
    <r>
      <rPr>
        <sz val="11"/>
        <rFont val="Calibri"/>
        <family val="2"/>
      </rPr>
      <t xml:space="preserve"> EMEE-2203</t>
    </r>
  </si>
  <si>
    <t>MATH211</t>
  </si>
  <si>
    <t>Intro.to Linear Algebra</t>
  </si>
  <si>
    <t>EMEE202</t>
  </si>
  <si>
    <t>Electronic Devices</t>
  </si>
  <si>
    <t xml:space="preserve">Electronic Devices I (ABCD-XXXX Specialization Elective III)                                 </t>
  </si>
  <si>
    <t>EMEX284</t>
  </si>
  <si>
    <t>Electrical Installation &amp; DC Machines OCT</t>
  </si>
  <si>
    <t xml:space="preserve">Changed the course code </t>
  </si>
  <si>
    <t>EMEX285</t>
  </si>
  <si>
    <t>Digital Systems OCT</t>
  </si>
  <si>
    <t>EMEX287</t>
  </si>
  <si>
    <t>SCADA OCT</t>
  </si>
  <si>
    <t>EMEC202, EMEC201</t>
  </si>
  <si>
    <t>EMEX289</t>
  </si>
  <si>
    <t>EMEX293</t>
  </si>
  <si>
    <t>Added again</t>
  </si>
  <si>
    <t>EMEX294</t>
  </si>
  <si>
    <t>AC Machines OCT</t>
  </si>
  <si>
    <t>EMEX296</t>
  </si>
  <si>
    <t>Robotics OCT</t>
  </si>
  <si>
    <t>EMEX297</t>
  </si>
  <si>
    <t>Embedded Systems OCT</t>
  </si>
  <si>
    <t>EMEE301</t>
  </si>
  <si>
    <t>EMEE302</t>
  </si>
  <si>
    <t>MATH112, EMEE204</t>
  </si>
  <si>
    <t>EMEE206</t>
  </si>
  <si>
    <t>EMEE203, MATH211</t>
  </si>
  <si>
    <t>Introduction to Power Systems
(ABCD-XXXX Specialization Elective IV)</t>
  </si>
  <si>
    <t>EMEX303</t>
  </si>
  <si>
    <t xml:space="preserve">ENG114, ENGL211, ENGL212, ENGL213 </t>
  </si>
  <si>
    <t>HUM403</t>
  </si>
  <si>
    <t>Personal Development Planning</t>
  </si>
  <si>
    <t>new course</t>
  </si>
  <si>
    <t>EMEC303</t>
  </si>
  <si>
    <t>Control System Technologies II</t>
  </si>
  <si>
    <t>EMEX298</t>
  </si>
  <si>
    <t>PLC OCT</t>
  </si>
  <si>
    <t>EMEE304</t>
  </si>
  <si>
    <t>HUM112</t>
  </si>
  <si>
    <t>Emiratis Society and Culture</t>
  </si>
  <si>
    <t>EMEE305</t>
  </si>
  <si>
    <t>Communications</t>
  </si>
  <si>
    <t>EMEE303</t>
  </si>
  <si>
    <t>EMEC301</t>
  </si>
  <si>
    <t>EMEX302</t>
  </si>
  <si>
    <r>
      <t xml:space="preserve">Quality Management </t>
    </r>
    <r>
      <rPr>
        <b/>
        <sz val="11"/>
        <color theme="1"/>
        <rFont val="Calibri"/>
        <family val="2"/>
        <scheme val="minor"/>
      </rPr>
      <t>OR</t>
    </r>
  </si>
  <si>
    <t>ENGL211, ENGL212, ENGL213</t>
  </si>
  <si>
    <t>EMEX401</t>
  </si>
  <si>
    <t>Engineering Economics</t>
  </si>
  <si>
    <t>xxxxxx</t>
  </si>
  <si>
    <t>Technical Elective 1 and 2*</t>
  </si>
  <si>
    <r>
      <t xml:space="preserve">EMEE-4205 </t>
    </r>
    <r>
      <rPr>
        <b/>
        <sz val="11"/>
        <rFont val="Calibri"/>
        <family val="2"/>
      </rPr>
      <t xml:space="preserve">OR </t>
    </r>
  </si>
  <si>
    <r>
      <t xml:space="preserve">Digital Control Systems </t>
    </r>
    <r>
      <rPr>
        <b/>
        <sz val="11"/>
        <rFont val="Calibri"/>
        <family val="2"/>
      </rPr>
      <t>OR</t>
    </r>
  </si>
  <si>
    <t xml:space="preserve">EMIS-2003, MATH2015 </t>
  </si>
  <si>
    <r>
      <t xml:space="preserve">EMIS-4204 </t>
    </r>
    <r>
      <rPr>
        <b/>
        <sz val="11"/>
        <rFont val="Calibri"/>
        <family val="2"/>
      </rPr>
      <t xml:space="preserve">OR </t>
    </r>
  </si>
  <si>
    <r>
      <t xml:space="preserve">Special Electrical Machines </t>
    </r>
    <r>
      <rPr>
        <b/>
        <sz val="11"/>
        <rFont val="Calibri"/>
        <family val="2"/>
      </rPr>
      <t>OR</t>
    </r>
  </si>
  <si>
    <t>Technical Elective 2</t>
  </si>
  <si>
    <t>Integrated Automation</t>
  </si>
  <si>
    <t>EMEE402</t>
  </si>
  <si>
    <t>Power Systems Operation and Control</t>
  </si>
  <si>
    <t>EMEE306</t>
  </si>
  <si>
    <t>Electronic Devices II</t>
  </si>
  <si>
    <t>HUM402</t>
  </si>
  <si>
    <t>Creativity and Innovation</t>
  </si>
  <si>
    <t>EMEE390</t>
  </si>
  <si>
    <t>Graduation Project I</t>
  </si>
  <si>
    <t>ENGL212, ENGL213 OR ENGL114</t>
  </si>
  <si>
    <t>EMET-3080/EMET4090</t>
  </si>
  <si>
    <t>Capstone Project **/Graduation project I</t>
  </si>
  <si>
    <t>EMEE490</t>
  </si>
  <si>
    <t>EMEX495</t>
  </si>
  <si>
    <t>OJT</t>
  </si>
  <si>
    <t>Completion of 116 C..H.</t>
  </si>
  <si>
    <t>* any technical elective from the current study plan will be mapped to technical elective of the proposed study plan</t>
  </si>
  <si>
    <t>location changed to Y1S1</t>
  </si>
  <si>
    <t>Electrical Circuit II(ABCD-XXXX Specialization Elective II)</t>
  </si>
  <si>
    <t xml:space="preserve">Elective </t>
  </si>
  <si>
    <t xml:space="preserve">changed the course name </t>
  </si>
  <si>
    <t>Intro to Applied Machine Learning 
(ABCD-XXXX Minor Elective I (Minor AI))</t>
  </si>
  <si>
    <t>Applied Robotics Systems
(XXXX-XXXX Minor Elective II (Minor AI))</t>
  </si>
  <si>
    <t>location changed to Y3S2</t>
  </si>
  <si>
    <t>Intro to Computational Intelligence
(XXXX-XXXX Minor Elective III (Minor AI))</t>
  </si>
  <si>
    <t>location changed to Y4S1</t>
  </si>
  <si>
    <t>Intelligent System Design 
(XXXX-XXXX Minor Elective IV (Minor AI))</t>
  </si>
  <si>
    <t>EMIS-2094</t>
  </si>
  <si>
    <t>EMIS-2102, EMIS-2015</t>
  </si>
  <si>
    <t>EMIS-3101, MATH-2015</t>
  </si>
  <si>
    <t>CHEM-4011</t>
  </si>
  <si>
    <t>Environmental Science and Analyses</t>
  </si>
  <si>
    <t>CHEM-1011</t>
  </si>
  <si>
    <t>EMEE-2203, EMEE-2204,MATH-2015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</si>
</sst>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[$-F800]dddd\,\ mmmm\ dd\,\ yyyy"/>
    <numFmt numFmtId="166" formatCode="[$-409]h:mm\ AM/PM;@"/>
  </numFmts>
  <fonts count="66">
    <font>
      <sz val="11"/>
      <color theme="1"/>
      <name val="Calibri"/>
      <family val="3"/>
      <charset val="129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3"/>
      <charset val="129"/>
      <scheme val="minor"/>
    </font>
    <font>
      <b/>
      <sz val="16"/>
      <color theme="1"/>
      <name val="Garamond"/>
      <family val="1"/>
    </font>
    <font>
      <sz val="11"/>
      <color theme="0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8"/>
      <color rgb="FF000000"/>
      <name val="Garamond"/>
      <family val="1"/>
    </font>
    <font>
      <b/>
      <i/>
      <sz val="8"/>
      <color rgb="FF000000"/>
      <name val="Garamond"/>
      <family val="1"/>
    </font>
    <font>
      <b/>
      <sz val="11"/>
      <color rgb="FFFF0000"/>
      <name val="Garamond"/>
      <family val="1"/>
    </font>
    <font>
      <i/>
      <sz val="8"/>
      <color rgb="FF000000"/>
      <name val="Garamond"/>
      <family val="1"/>
    </font>
    <font>
      <sz val="8"/>
      <color rgb="FF000000"/>
      <name val="Garamond"/>
      <family val="1"/>
    </font>
    <font>
      <sz val="11"/>
      <name val="Garamond"/>
      <family val="1"/>
    </font>
    <font>
      <sz val="11"/>
      <color rgb="FFFF0000"/>
      <name val="Garamond"/>
      <family val="1"/>
    </font>
    <font>
      <b/>
      <sz val="11"/>
      <color theme="0"/>
      <name val="Garamond"/>
      <family val="1"/>
    </font>
    <font>
      <b/>
      <sz val="10"/>
      <color rgb="FFFF0000"/>
      <name val="Garamond"/>
      <family val="1"/>
    </font>
    <font>
      <sz val="10"/>
      <color theme="1"/>
      <name val="Garamond"/>
      <family val="1"/>
    </font>
    <font>
      <b/>
      <sz val="11"/>
      <name val="Garamond"/>
      <family val="1"/>
    </font>
    <font>
      <b/>
      <sz val="10"/>
      <color theme="1"/>
      <name val="Garamond"/>
      <family val="1"/>
    </font>
    <font>
      <sz val="10"/>
      <name val="Arial"/>
      <family val="2"/>
    </font>
    <font>
      <sz val="12"/>
      <color indexed="9"/>
      <name val="Garamond"/>
      <family val="1"/>
    </font>
    <font>
      <sz val="10"/>
      <name val="Garamond"/>
      <family val="1"/>
    </font>
    <font>
      <b/>
      <sz val="16"/>
      <name val="Arial"/>
      <family val="2"/>
    </font>
    <font>
      <sz val="6"/>
      <name val="Arial"/>
      <family val="2"/>
    </font>
    <font>
      <b/>
      <sz val="16"/>
      <color rgb="FFFF0000"/>
      <name val="Arial"/>
      <family val="2"/>
    </font>
    <font>
      <b/>
      <u/>
      <sz val="10"/>
      <name val="Arial"/>
      <family val="2"/>
    </font>
    <font>
      <b/>
      <sz val="10"/>
      <name val="Garamond"/>
      <family val="1"/>
    </font>
    <font>
      <b/>
      <sz val="9"/>
      <name val="Garamond"/>
      <family val="1"/>
    </font>
    <font>
      <sz val="6"/>
      <color rgb="FFFF0000"/>
      <name val="Arial"/>
      <family val="2"/>
    </font>
    <font>
      <b/>
      <sz val="8"/>
      <color indexed="8"/>
      <name val="Arial (Arabic)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name val="Calibri"/>
      <family val="2"/>
    </font>
    <font>
      <sz val="8"/>
      <color rgb="FFFF0000"/>
      <name val="Calibri"/>
      <family val="2"/>
    </font>
    <font>
      <b/>
      <sz val="8"/>
      <name val="Calibri"/>
      <family val="2"/>
    </font>
    <font>
      <b/>
      <sz val="8"/>
      <name val="Arial"/>
      <family val="2"/>
    </font>
    <font>
      <sz val="16"/>
      <name val="Wingdings 2"/>
      <family val="1"/>
      <charset val="2"/>
    </font>
    <font>
      <b/>
      <sz val="8"/>
      <color theme="1"/>
      <name val="Garamond"/>
      <family val="1"/>
    </font>
    <font>
      <b/>
      <sz val="8"/>
      <color rgb="FFFF0000"/>
      <name val="Garamond"/>
      <family val="1"/>
    </font>
    <font>
      <sz val="16"/>
      <name val="Garamond"/>
      <family val="1"/>
    </font>
    <font>
      <sz val="12"/>
      <name val="AIGDT"/>
      <charset val="2"/>
    </font>
    <font>
      <b/>
      <vertAlign val="superscript"/>
      <sz val="10"/>
      <name val="Garamond"/>
      <family val="1"/>
    </font>
    <font>
      <sz val="11"/>
      <name val="Arial"/>
      <family val="2"/>
    </font>
    <font>
      <b/>
      <sz val="11"/>
      <name val="Arial"/>
      <family val="2"/>
    </font>
    <font>
      <sz val="10"/>
      <color rgb="FFFF0000"/>
      <name val="Calibri"/>
      <family val="2"/>
    </font>
    <font>
      <sz val="11"/>
      <name val="Wingdings 2"/>
      <family val="1"/>
      <charset val="2"/>
    </font>
    <font>
      <sz val="11"/>
      <name val="AIGDT"/>
      <charset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6"/>
      <color theme="1"/>
      <name val="Arial"/>
      <family val="2"/>
    </font>
    <font>
      <b/>
      <sz val="11"/>
      <color indexed="8"/>
      <name val="Arial"/>
      <family val="2"/>
    </font>
    <font>
      <b/>
      <sz val="14"/>
      <color theme="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A5A5A5"/>
      </patternFill>
    </fill>
    <fill>
      <patternFill patternType="solid">
        <fgColor theme="5"/>
      </patternFill>
    </fill>
    <fill>
      <patternFill patternType="solid">
        <fgColor theme="9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5" tint="-0.249977111117893"/>
      </top>
      <bottom style="medium">
        <color theme="5" tint="-0.249977111117893"/>
      </bottom>
      <diagonal/>
    </border>
    <border>
      <left/>
      <right/>
      <top style="medium">
        <color theme="5" tint="-0.249977111117893"/>
      </top>
      <bottom/>
      <diagonal/>
    </border>
    <border>
      <left style="medium">
        <color indexed="16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indexed="16"/>
      </left>
      <right style="thin">
        <color indexed="16"/>
      </right>
      <top/>
      <bottom style="thick">
        <color indexed="16"/>
      </bottom>
      <diagonal/>
    </border>
    <border>
      <left style="thin">
        <color indexed="16"/>
      </left>
      <right style="thin">
        <color indexed="16"/>
      </right>
      <top/>
      <bottom style="thick">
        <color indexed="16"/>
      </bottom>
      <diagonal/>
    </border>
    <border>
      <left style="thin">
        <color indexed="16"/>
      </left>
      <right/>
      <top/>
      <bottom style="thick">
        <color indexed="16"/>
      </bottom>
      <diagonal/>
    </border>
    <border>
      <left style="thin">
        <color indexed="16"/>
      </left>
      <right style="medium">
        <color indexed="16"/>
      </right>
      <top/>
      <bottom style="thick">
        <color indexed="16"/>
      </bottom>
      <diagonal/>
    </border>
    <border>
      <left style="thin">
        <color indexed="16"/>
      </left>
      <right style="thin">
        <color indexed="16"/>
      </right>
      <top style="thick">
        <color indexed="16"/>
      </top>
      <bottom style="thin">
        <color indexed="16"/>
      </bottom>
      <diagonal/>
    </border>
    <border>
      <left style="thin">
        <color indexed="16"/>
      </left>
      <right/>
      <top style="thick">
        <color indexed="16"/>
      </top>
      <bottom style="thin">
        <color indexed="16"/>
      </bottom>
      <diagonal/>
    </border>
    <border>
      <left style="thin">
        <color theme="5" tint="-0.249977111117893"/>
      </left>
      <right style="medium">
        <color indexed="16"/>
      </right>
      <top style="thick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/>
      <bottom/>
      <diagonal/>
    </border>
    <border>
      <left style="thin">
        <color indexed="16"/>
      </left>
      <right/>
      <top/>
      <bottom style="thin">
        <color indexed="16"/>
      </bottom>
      <diagonal/>
    </border>
    <border>
      <left style="thin">
        <color indexed="16"/>
      </left>
      <right style="medium">
        <color indexed="16"/>
      </right>
      <top style="thick">
        <color indexed="16"/>
      </top>
      <bottom style="thin">
        <color indexed="16"/>
      </bottom>
      <diagonal/>
    </border>
    <border>
      <left style="thin">
        <color theme="5" tint="-0.249977111117893"/>
      </left>
      <right style="medium">
        <color indexed="16"/>
      </right>
      <top/>
      <bottom style="thin">
        <color indexed="16"/>
      </bottom>
      <diagonal/>
    </border>
    <border>
      <left/>
      <right/>
      <top/>
      <bottom style="medium">
        <color indexed="16"/>
      </bottom>
      <diagonal/>
    </border>
    <border>
      <left/>
      <right style="medium">
        <color indexed="16"/>
      </right>
      <top/>
      <bottom style="medium">
        <color indexed="16"/>
      </bottom>
      <diagonal/>
    </border>
    <border>
      <left style="thin">
        <color indexed="16"/>
      </left>
      <right/>
      <top/>
      <bottom style="medium">
        <color indexed="16"/>
      </bottom>
      <diagonal/>
    </border>
    <border>
      <left style="thin">
        <color theme="5" tint="-0.249977111117893"/>
      </left>
      <right style="medium">
        <color indexed="16"/>
      </right>
      <top/>
      <bottom style="medium">
        <color indexed="1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16"/>
      </left>
      <right/>
      <top/>
      <bottom style="medium">
        <color indexed="16"/>
      </bottom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16"/>
      </right>
      <top style="medium">
        <color indexed="64"/>
      </top>
      <bottom style="medium">
        <color indexed="64"/>
      </bottom>
      <diagonal/>
    </border>
    <border>
      <left style="thin">
        <color indexed="16"/>
      </left>
      <right style="thin">
        <color indexed="16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16"/>
      </left>
      <right style="thin">
        <color indexed="16"/>
      </right>
      <top style="medium">
        <color indexed="16"/>
      </top>
      <bottom/>
      <diagonal/>
    </border>
    <border>
      <left style="thin">
        <color indexed="16"/>
      </left>
      <right style="thin">
        <color indexed="16"/>
      </right>
      <top style="medium">
        <color indexed="16"/>
      </top>
      <bottom/>
      <diagonal/>
    </border>
    <border>
      <left style="medium">
        <color indexed="16"/>
      </left>
      <right style="thin">
        <color indexed="16"/>
      </right>
      <top style="medium">
        <color indexed="16"/>
      </top>
      <bottom style="thin">
        <color auto="1"/>
      </bottom>
      <diagonal/>
    </border>
    <border>
      <left style="thin">
        <color indexed="16"/>
      </left>
      <right style="thin">
        <color indexed="16"/>
      </right>
      <top style="medium">
        <color indexed="16"/>
      </top>
      <bottom style="thin">
        <color auto="1"/>
      </bottom>
      <diagonal/>
    </border>
    <border>
      <left style="thin">
        <color indexed="16"/>
      </left>
      <right/>
      <top style="medium">
        <color indexed="16"/>
      </top>
      <bottom/>
      <diagonal/>
    </border>
    <border>
      <left style="thin">
        <color indexed="16"/>
      </left>
      <right style="medium">
        <color indexed="16"/>
      </right>
      <top style="medium">
        <color indexed="16"/>
      </top>
      <bottom/>
      <diagonal/>
    </border>
    <border>
      <left style="medium">
        <color indexed="16"/>
      </left>
      <right style="thin">
        <color indexed="16"/>
      </right>
      <top style="thin">
        <color auto="1"/>
      </top>
      <bottom style="thick">
        <color indexed="16"/>
      </bottom>
      <diagonal/>
    </border>
    <border>
      <left style="thin">
        <color indexed="16"/>
      </left>
      <right style="thin">
        <color indexed="16"/>
      </right>
      <top style="thin">
        <color auto="1"/>
      </top>
      <bottom style="thick">
        <color indexed="16"/>
      </bottom>
      <diagonal/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6"/>
      </left>
      <right style="medium">
        <color indexed="16"/>
      </right>
      <top style="thin">
        <color indexed="16"/>
      </top>
      <bottom style="thin">
        <color indexed="16"/>
      </bottom>
      <diagonal/>
    </border>
    <border>
      <left style="thin">
        <color theme="5" tint="-0.249977111117893"/>
      </left>
      <right style="medium">
        <color indexed="16"/>
      </right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 style="medium">
        <color indexed="16"/>
      </bottom>
      <diagonal/>
    </border>
    <border>
      <left/>
      <right style="medium">
        <color indexed="16"/>
      </right>
      <top style="thin">
        <color indexed="16"/>
      </top>
      <bottom style="medium">
        <color indexed="16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 style="thin">
        <color theme="5" tint="-0.249977111117893"/>
      </left>
      <right style="medium">
        <color indexed="16"/>
      </right>
      <top style="medium">
        <color indexed="16"/>
      </top>
      <bottom style="thin">
        <color indexed="16"/>
      </bottom>
      <diagonal/>
    </border>
    <border>
      <left style="medium">
        <color indexed="16"/>
      </left>
      <right style="thin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16"/>
      </bottom>
      <diagonal/>
    </border>
    <border>
      <left/>
      <right/>
      <top style="medium">
        <color indexed="1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16"/>
      </left>
      <right style="thin">
        <color indexed="16"/>
      </right>
      <top style="thin">
        <color auto="1"/>
      </top>
      <bottom style="thick">
        <color indexed="16"/>
      </bottom>
      <diagonal/>
    </border>
    <border>
      <left style="thin">
        <color indexed="16"/>
      </left>
      <right style="thin">
        <color indexed="16"/>
      </right>
      <top style="thin">
        <color auto="1"/>
      </top>
      <bottom style="thick">
        <color indexed="16"/>
      </bottom>
      <diagonal/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6"/>
      </left>
      <right style="medium">
        <color indexed="16"/>
      </right>
      <top style="thin">
        <color indexed="16"/>
      </top>
      <bottom style="thin">
        <color indexed="16"/>
      </bottom>
      <diagonal/>
    </border>
    <border>
      <left style="thin">
        <color theme="5" tint="-0.249977111117893"/>
      </left>
      <right style="medium">
        <color indexed="16"/>
      </right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 style="medium">
        <color indexed="16"/>
      </bottom>
      <diagonal/>
    </border>
    <border>
      <left/>
      <right style="medium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16"/>
      </left>
      <right/>
      <top style="thin">
        <color indexed="16"/>
      </top>
      <bottom style="medium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16"/>
      </bottom>
      <diagonal/>
    </border>
    <border>
      <left/>
      <right style="thin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16"/>
      </left>
      <right style="medium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16"/>
      </left>
      <right style="medium">
        <color indexed="16"/>
      </right>
      <top style="medium">
        <color indexed="16"/>
      </top>
      <bottom style="thin">
        <color indexed="1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16"/>
      </left>
      <right style="thin">
        <color indexed="16"/>
      </right>
      <top style="medium">
        <color indexed="16"/>
      </top>
      <bottom/>
      <diagonal/>
    </border>
    <border>
      <left style="thin">
        <color indexed="16"/>
      </left>
      <right style="thin">
        <color indexed="16"/>
      </right>
      <top style="medium">
        <color indexed="16"/>
      </top>
      <bottom/>
      <diagonal/>
    </border>
    <border>
      <left style="medium">
        <color indexed="16"/>
      </left>
      <right style="thin">
        <color indexed="16"/>
      </right>
      <top style="medium">
        <color indexed="16"/>
      </top>
      <bottom style="thin">
        <color auto="1"/>
      </bottom>
      <diagonal/>
    </border>
    <border>
      <left style="thin">
        <color indexed="16"/>
      </left>
      <right style="thin">
        <color indexed="16"/>
      </right>
      <top style="medium">
        <color indexed="16"/>
      </top>
      <bottom style="thin">
        <color auto="1"/>
      </bottom>
      <diagonal/>
    </border>
    <border>
      <left style="thin">
        <color indexed="16"/>
      </left>
      <right/>
      <top style="medium">
        <color indexed="16"/>
      </top>
      <bottom/>
      <diagonal/>
    </border>
    <border>
      <left style="thin">
        <color indexed="16"/>
      </left>
      <right style="medium">
        <color indexed="16"/>
      </right>
      <top style="medium">
        <color indexed="16"/>
      </top>
      <bottom/>
      <diagonal/>
    </border>
    <border>
      <left style="medium">
        <color indexed="16"/>
      </left>
      <right style="thin">
        <color indexed="16"/>
      </right>
      <top style="thin">
        <color auto="1"/>
      </top>
      <bottom style="thick">
        <color indexed="16"/>
      </bottom>
      <diagonal/>
    </border>
    <border>
      <left style="thin">
        <color indexed="16"/>
      </left>
      <right style="thin">
        <color indexed="16"/>
      </right>
      <top style="thin">
        <color auto="1"/>
      </top>
      <bottom style="thick">
        <color indexed="16"/>
      </bottom>
      <diagonal/>
    </border>
    <border>
      <left style="thin">
        <color theme="5" tint="-0.249977111117893"/>
      </left>
      <right style="medium">
        <color indexed="16"/>
      </right>
      <top style="medium">
        <color indexed="16"/>
      </top>
      <bottom style="thin">
        <color indexed="16"/>
      </bottom>
      <diagonal/>
    </border>
    <border>
      <left style="thin">
        <color indexed="16"/>
      </left>
      <right style="medium">
        <color indexed="16"/>
      </right>
      <top style="medium">
        <color indexed="16"/>
      </top>
      <bottom style="thin">
        <color indexed="16"/>
      </bottom>
      <diagonal/>
    </border>
    <border>
      <left style="medium">
        <color indexed="16"/>
      </left>
      <right style="thin">
        <color indexed="16"/>
      </right>
      <top style="thin">
        <color indexed="16"/>
      </top>
      <bottom style="medium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16"/>
      </bottom>
      <diagonal/>
    </border>
    <border>
      <left style="thin">
        <color theme="5" tint="-0.249977111117893"/>
      </left>
      <right style="medium">
        <color indexed="16"/>
      </right>
      <top style="thin">
        <color indexed="16"/>
      </top>
      <bottom style="medium">
        <color indexed="16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16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6" fillId="0" borderId="0">
      <alignment vertical="center"/>
    </xf>
    <xf numFmtId="0" fontId="5" fillId="0" borderId="0"/>
    <xf numFmtId="9" fontId="6" fillId="0" borderId="0" applyFont="0" applyFill="0" applyBorder="0" applyAlignment="0" applyProtection="0"/>
    <xf numFmtId="0" fontId="54" fillId="25" borderId="35" applyNumberFormat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4" fillId="0" borderId="0"/>
    <xf numFmtId="0" fontId="3" fillId="0" borderId="0"/>
    <xf numFmtId="0" fontId="2" fillId="0" borderId="0"/>
  </cellStyleXfs>
  <cellXfs count="577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3" borderId="0" xfId="0" applyFont="1" applyFill="1">
      <alignment vertical="center"/>
    </xf>
    <xf numFmtId="0" fontId="1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10" fillId="3" borderId="2" xfId="0" applyFont="1" applyFill="1" applyBorder="1">
      <alignment vertical="center"/>
    </xf>
    <xf numFmtId="0" fontId="9" fillId="3" borderId="0" xfId="0" applyFont="1" applyFill="1">
      <alignment vertical="center"/>
    </xf>
    <xf numFmtId="0" fontId="16" fillId="3" borderId="0" xfId="0" applyFont="1" applyFill="1">
      <alignment vertical="center"/>
    </xf>
    <xf numFmtId="0" fontId="8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3" borderId="2" xfId="0" applyFont="1" applyFill="1" applyBorder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0" borderId="4" xfId="0" applyFont="1" applyBorder="1">
      <alignment vertical="center"/>
    </xf>
    <xf numFmtId="0" fontId="10" fillId="3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5" fillId="0" borderId="0" xfId="1" applyFont="1" applyAlignment="1">
      <alignment vertical="center"/>
    </xf>
    <xf numFmtId="0" fontId="27" fillId="0" borderId="0" xfId="2" applyFont="1" applyAlignment="1">
      <alignment vertical="center"/>
    </xf>
    <xf numFmtId="0" fontId="27" fillId="0" borderId="0" xfId="1" applyFont="1" applyAlignment="1">
      <alignment vertical="center"/>
    </xf>
    <xf numFmtId="0" fontId="32" fillId="0" borderId="0" xfId="1" applyFont="1" applyAlignment="1">
      <alignment vertical="center"/>
    </xf>
    <xf numFmtId="0" fontId="35" fillId="0" borderId="0" xfId="1" applyFont="1" applyAlignment="1">
      <alignment vertical="center"/>
    </xf>
    <xf numFmtId="0" fontId="36" fillId="0" borderId="0" xfId="1" applyFont="1" applyAlignment="1">
      <alignment vertical="center"/>
    </xf>
    <xf numFmtId="0" fontId="37" fillId="0" borderId="16" xfId="3" applyFont="1" applyBorder="1" applyAlignment="1">
      <alignment vertical="center" wrapText="1"/>
    </xf>
    <xf numFmtId="0" fontId="37" fillId="0" borderId="16" xfId="3" applyFont="1" applyBorder="1" applyAlignment="1">
      <alignment horizontal="center" vertical="center" wrapText="1"/>
    </xf>
    <xf numFmtId="0" fontId="37" fillId="0" borderId="16" xfId="1" applyFont="1" applyBorder="1" applyAlignment="1">
      <alignment horizontal="left" vertical="center"/>
    </xf>
    <xf numFmtId="0" fontId="37" fillId="0" borderId="17" xfId="3" applyFont="1" applyBorder="1" applyAlignment="1">
      <alignment horizontal="left" vertical="center"/>
    </xf>
    <xf numFmtId="0" fontId="37" fillId="0" borderId="18" xfId="3" applyFont="1" applyBorder="1" applyAlignment="1">
      <alignment horizontal="left" vertical="center"/>
    </xf>
    <xf numFmtId="0" fontId="37" fillId="0" borderId="19" xfId="3" applyFont="1" applyBorder="1" applyAlignment="1">
      <alignment horizontal="center" vertical="center"/>
    </xf>
    <xf numFmtId="0" fontId="37" fillId="0" borderId="20" xfId="1" applyFont="1" applyBorder="1" applyAlignment="1">
      <alignment horizontal="left" vertical="center"/>
    </xf>
    <xf numFmtId="0" fontId="37" fillId="0" borderId="21" xfId="1" applyFont="1" applyBorder="1" applyAlignment="1">
      <alignment horizontal="left" vertical="center"/>
    </xf>
    <xf numFmtId="0" fontId="37" fillId="0" borderId="0" xfId="1" applyFont="1" applyAlignment="1">
      <alignment vertical="center"/>
    </xf>
    <xf numFmtId="0" fontId="38" fillId="0" borderId="0" xfId="1" applyFont="1" applyAlignment="1">
      <alignment vertical="center"/>
    </xf>
    <xf numFmtId="0" fontId="37" fillId="0" borderId="20" xfId="3" applyFont="1" applyBorder="1" applyAlignment="1">
      <alignment horizontal="left" vertical="center"/>
    </xf>
    <xf numFmtId="0" fontId="37" fillId="0" borderId="22" xfId="3" applyFont="1" applyBorder="1" applyAlignment="1">
      <alignment horizontal="left" vertical="center"/>
    </xf>
    <xf numFmtId="0" fontId="35" fillId="0" borderId="25" xfId="3" applyFont="1" applyBorder="1" applyAlignment="1">
      <alignment horizontal="left" vertical="center"/>
    </xf>
    <xf numFmtId="0" fontId="35" fillId="0" borderId="26" xfId="3" applyFont="1" applyBorder="1" applyAlignment="1">
      <alignment horizontal="left" vertical="center"/>
    </xf>
    <xf numFmtId="0" fontId="40" fillId="0" borderId="0" xfId="3" applyFont="1" applyAlignment="1">
      <alignment horizontal="left" vertical="center"/>
    </xf>
    <xf numFmtId="0" fontId="43" fillId="2" borderId="5" xfId="0" applyFont="1" applyFill="1" applyBorder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16" fillId="10" borderId="5" xfId="1" applyFont="1" applyFill="1" applyBorder="1" applyAlignment="1">
      <alignment horizontal="center" vertical="center"/>
    </xf>
    <xf numFmtId="0" fontId="47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47" fillId="0" borderId="0" xfId="1" applyFont="1" applyAlignment="1">
      <alignment horizontal="center" vertical="center"/>
    </xf>
    <xf numFmtId="0" fontId="25" fillId="10" borderId="5" xfId="1" applyFont="1" applyFill="1" applyBorder="1" applyAlignment="1">
      <alignment horizontal="center" vertical="center"/>
    </xf>
    <xf numFmtId="0" fontId="27" fillId="0" borderId="0" xfId="1" applyFont="1" applyAlignment="1">
      <alignment horizontal="left" vertical="center"/>
    </xf>
    <xf numFmtId="0" fontId="37" fillId="0" borderId="0" xfId="3" applyFont="1" applyAlignment="1">
      <alignment vertical="center" wrapText="1"/>
    </xf>
    <xf numFmtId="0" fontId="37" fillId="0" borderId="0" xfId="1" applyFont="1" applyAlignment="1">
      <alignment horizontal="center" vertical="center"/>
    </xf>
    <xf numFmtId="0" fontId="37" fillId="0" borderId="0" xfId="4" applyFont="1" applyAlignment="1">
      <alignment horizontal="left" vertical="center"/>
    </xf>
    <xf numFmtId="0" fontId="37" fillId="0" borderId="0" xfId="3" applyFont="1" applyAlignment="1">
      <alignment horizontal="center" vertical="center" wrapText="1"/>
    </xf>
    <xf numFmtId="0" fontId="16" fillId="3" borderId="0" xfId="5" applyFont="1" applyFill="1" applyAlignment="1">
      <alignment horizontal="center" vertical="center"/>
    </xf>
    <xf numFmtId="0" fontId="10" fillId="3" borderId="0" xfId="5" applyFont="1" applyFill="1">
      <alignment vertical="center"/>
    </xf>
    <xf numFmtId="0" fontId="16" fillId="3" borderId="0" xfId="5" applyFont="1" applyFill="1">
      <alignment vertical="center"/>
    </xf>
    <xf numFmtId="0" fontId="37" fillId="0" borderId="34" xfId="3" applyFont="1" applyBorder="1" applyAlignment="1">
      <alignment horizontal="left" vertical="center" wrapText="1"/>
    </xf>
    <xf numFmtId="0" fontId="9" fillId="0" borderId="0" xfId="5" applyFont="1">
      <alignment vertical="center"/>
    </xf>
    <xf numFmtId="0" fontId="9" fillId="0" borderId="0" xfId="5" applyFont="1" applyAlignment="1">
      <alignment horizontal="center" vertical="center"/>
    </xf>
    <xf numFmtId="0" fontId="8" fillId="0" borderId="0" xfId="5" applyFont="1">
      <alignment vertical="center"/>
    </xf>
    <xf numFmtId="0" fontId="8" fillId="0" borderId="0" xfId="5" applyFont="1" applyAlignment="1">
      <alignment horizontal="center" vertical="center"/>
    </xf>
    <xf numFmtId="0" fontId="37" fillId="0" borderId="34" xfId="3" applyFont="1" applyBorder="1" applyAlignment="1">
      <alignment vertical="center" wrapText="1"/>
    </xf>
    <xf numFmtId="0" fontId="60" fillId="18" borderId="38" xfId="1" applyFont="1" applyFill="1" applyBorder="1" applyAlignment="1">
      <alignment horizontal="center" vertical="center"/>
    </xf>
    <xf numFmtId="0" fontId="60" fillId="18" borderId="39" xfId="1" applyFont="1" applyFill="1" applyBorder="1" applyAlignment="1">
      <alignment horizontal="center" vertical="center"/>
    </xf>
    <xf numFmtId="0" fontId="3" fillId="0" borderId="0" xfId="12" applyAlignment="1">
      <alignment vertical="center"/>
    </xf>
    <xf numFmtId="0" fontId="55" fillId="0" borderId="0" xfId="12" applyFont="1" applyAlignment="1">
      <alignment horizontal="center" vertical="center"/>
    </xf>
    <xf numFmtId="0" fontId="62" fillId="0" borderId="34" xfId="3" applyFont="1" applyBorder="1" applyAlignment="1">
      <alignment horizontal="center" vertical="center" wrapText="1"/>
    </xf>
    <xf numFmtId="0" fontId="3" fillId="0" borderId="5" xfId="12" applyBorder="1" applyAlignment="1">
      <alignment vertical="center"/>
    </xf>
    <xf numFmtId="0" fontId="3" fillId="3" borderId="5" xfId="12" applyFill="1" applyBorder="1" applyAlignment="1">
      <alignment vertical="center"/>
    </xf>
    <xf numFmtId="0" fontId="3" fillId="3" borderId="0" xfId="12" applyFill="1" applyAlignment="1">
      <alignment vertical="center"/>
    </xf>
    <xf numFmtId="0" fontId="3" fillId="0" borderId="0" xfId="12" applyAlignment="1">
      <alignment horizontal="center" vertical="center"/>
    </xf>
    <xf numFmtId="0" fontId="62" fillId="3" borderId="28" xfId="3" applyFont="1" applyFill="1" applyBorder="1" applyAlignment="1">
      <alignment vertical="center" wrapText="1"/>
    </xf>
    <xf numFmtId="0" fontId="62" fillId="3" borderId="5" xfId="3" applyFont="1" applyFill="1" applyBorder="1" applyAlignment="1">
      <alignment vertical="center" wrapText="1"/>
    </xf>
    <xf numFmtId="0" fontId="23" fillId="31" borderId="36" xfId="1" applyFill="1" applyBorder="1" applyAlignment="1">
      <alignment horizontal="center" vertical="center"/>
    </xf>
    <xf numFmtId="0" fontId="42" fillId="2" borderId="27" xfId="0" applyFont="1" applyFill="1" applyBorder="1" applyAlignment="1">
      <alignment horizontal="left" vertical="center"/>
    </xf>
    <xf numFmtId="0" fontId="42" fillId="2" borderId="7" xfId="0" applyFont="1" applyFill="1" applyBorder="1" applyAlignment="1">
      <alignment horizontal="left" vertical="center"/>
    </xf>
    <xf numFmtId="0" fontId="3" fillId="0" borderId="27" xfId="12" applyBorder="1" applyAlignment="1">
      <alignment horizontal="center" vertical="center"/>
    </xf>
    <xf numFmtId="0" fontId="3" fillId="0" borderId="0" xfId="12" applyAlignment="1">
      <alignment horizontal="left" wrapText="1"/>
    </xf>
    <xf numFmtId="0" fontId="9" fillId="0" borderId="47" xfId="0" applyFont="1" applyBorder="1">
      <alignment vertical="center"/>
    </xf>
    <xf numFmtId="0" fontId="9" fillId="3" borderId="47" xfId="0" applyFont="1" applyFill="1" applyBorder="1">
      <alignment vertical="center"/>
    </xf>
    <xf numFmtId="0" fontId="10" fillId="0" borderId="47" xfId="0" applyFont="1" applyBorder="1" applyAlignment="1">
      <alignment horizontal="center" vertical="center"/>
    </xf>
    <xf numFmtId="0" fontId="12" fillId="2" borderId="53" xfId="5" applyFont="1" applyFill="1" applyBorder="1" applyAlignment="1">
      <alignment horizontal="center" vertical="center" wrapText="1"/>
    </xf>
    <xf numFmtId="0" fontId="14" fillId="2" borderId="57" xfId="5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1" fillId="2" borderId="56" xfId="5" applyFont="1" applyFill="1" applyBorder="1">
      <alignment vertical="center"/>
    </xf>
    <xf numFmtId="0" fontId="15" fillId="2" borderId="42" xfId="5" applyFont="1" applyFill="1" applyBorder="1" applyAlignment="1">
      <alignment horizontal="center" vertical="center" wrapText="1"/>
    </xf>
    <xf numFmtId="9" fontId="15" fillId="2" borderId="57" xfId="7" applyFont="1" applyFill="1" applyBorder="1" applyAlignment="1">
      <alignment horizontal="center" vertical="center" wrapText="1"/>
    </xf>
    <xf numFmtId="0" fontId="16" fillId="2" borderId="56" xfId="5" applyFont="1" applyFill="1" applyBorder="1">
      <alignment vertical="center"/>
    </xf>
    <xf numFmtId="0" fontId="16" fillId="2" borderId="42" xfId="5" applyFont="1" applyFill="1" applyBorder="1">
      <alignment vertical="center"/>
    </xf>
    <xf numFmtId="0" fontId="16" fillId="2" borderId="42" xfId="5" applyFont="1" applyFill="1" applyBorder="1" applyAlignment="1">
      <alignment horizontal="center" vertical="center"/>
    </xf>
    <xf numFmtId="0" fontId="16" fillId="2" borderId="43" xfId="5" applyFont="1" applyFill="1" applyBorder="1" applyAlignment="1">
      <alignment horizontal="center" vertical="center"/>
    </xf>
    <xf numFmtId="0" fontId="16" fillId="2" borderId="57" xfId="5" applyFont="1" applyFill="1" applyBorder="1" applyAlignment="1">
      <alignment horizontal="center" vertical="center"/>
    </xf>
    <xf numFmtId="0" fontId="17" fillId="2" borderId="56" xfId="5" applyFont="1" applyFill="1" applyBorder="1">
      <alignment vertical="center"/>
    </xf>
    <xf numFmtId="0" fontId="16" fillId="2" borderId="42" xfId="5" applyFont="1" applyFill="1" applyBorder="1" applyAlignment="1">
      <alignment horizontal="left" vertical="center"/>
    </xf>
    <xf numFmtId="0" fontId="17" fillId="4" borderId="56" xfId="5" applyFont="1" applyFill="1" applyBorder="1">
      <alignment vertical="center"/>
    </xf>
    <xf numFmtId="0" fontId="17" fillId="4" borderId="42" xfId="5" applyFont="1" applyFill="1" applyBorder="1">
      <alignment vertical="center"/>
    </xf>
    <xf numFmtId="0" fontId="16" fillId="4" borderId="42" xfId="5" applyFont="1" applyFill="1" applyBorder="1" applyAlignment="1">
      <alignment horizontal="center" vertical="center"/>
    </xf>
    <xf numFmtId="0" fontId="16" fillId="4" borderId="57" xfId="5" applyFont="1" applyFill="1" applyBorder="1" applyAlignment="1">
      <alignment horizontal="center" vertical="center"/>
    </xf>
    <xf numFmtId="0" fontId="11" fillId="2" borderId="58" xfId="5" applyFont="1" applyFill="1" applyBorder="1" applyAlignment="1">
      <alignment horizontal="center" vertical="center"/>
    </xf>
    <xf numFmtId="0" fontId="11" fillId="2" borderId="59" xfId="5" applyFont="1" applyFill="1" applyBorder="1" applyAlignment="1">
      <alignment horizontal="center" vertical="center" wrapText="1"/>
    </xf>
    <xf numFmtId="164" fontId="11" fillId="2" borderId="60" xfId="5" applyNumberFormat="1" applyFont="1" applyFill="1" applyBorder="1" applyAlignment="1">
      <alignment horizontal="center" vertical="center" wrapText="1"/>
    </xf>
    <xf numFmtId="0" fontId="17" fillId="2" borderId="57" xfId="5" applyFont="1" applyFill="1" applyBorder="1" applyAlignment="1">
      <alignment horizontal="center" vertical="center"/>
    </xf>
    <xf numFmtId="0" fontId="17" fillId="2" borderId="42" xfId="5" applyFont="1" applyFill="1" applyBorder="1" applyAlignment="1">
      <alignment horizontal="left" vertical="center"/>
    </xf>
    <xf numFmtId="0" fontId="17" fillId="2" borderId="42" xfId="5" applyFont="1" applyFill="1" applyBorder="1" applyAlignment="1">
      <alignment horizontal="center" vertical="center"/>
    </xf>
    <xf numFmtId="0" fontId="17" fillId="2" borderId="43" xfId="5" applyFont="1" applyFill="1" applyBorder="1" applyAlignment="1">
      <alignment horizontal="center" vertical="center"/>
    </xf>
    <xf numFmtId="0" fontId="16" fillId="2" borderId="61" xfId="5" applyFont="1" applyFill="1" applyBorder="1">
      <alignment vertical="center"/>
    </xf>
    <xf numFmtId="0" fontId="16" fillId="2" borderId="62" xfId="5" applyFont="1" applyFill="1" applyBorder="1" applyAlignment="1">
      <alignment horizontal="left" vertical="center"/>
    </xf>
    <xf numFmtId="0" fontId="16" fillId="2" borderId="48" xfId="5" applyFont="1" applyFill="1" applyBorder="1" applyAlignment="1">
      <alignment horizontal="center" vertical="center"/>
    </xf>
    <xf numFmtId="0" fontId="12" fillId="4" borderId="53" xfId="5" applyFont="1" applyFill="1" applyBorder="1" applyAlignment="1">
      <alignment horizontal="center" vertical="center" wrapText="1"/>
    </xf>
    <xf numFmtId="0" fontId="10" fillId="5" borderId="59" xfId="5" applyFont="1" applyFill="1" applyBorder="1" applyAlignment="1">
      <alignment horizontal="center" vertical="center"/>
    </xf>
    <xf numFmtId="0" fontId="14" fillId="4" borderId="57" xfId="5" applyFont="1" applyFill="1" applyBorder="1" applyAlignment="1">
      <alignment horizontal="center" vertical="center" wrapText="1"/>
    </xf>
    <xf numFmtId="0" fontId="11" fillId="4" borderId="56" xfId="5" applyFont="1" applyFill="1" applyBorder="1">
      <alignment vertical="center"/>
    </xf>
    <xf numFmtId="0" fontId="15" fillId="4" borderId="42" xfId="5" applyFont="1" applyFill="1" applyBorder="1" applyAlignment="1">
      <alignment horizontal="center" vertical="center" wrapText="1"/>
    </xf>
    <xf numFmtId="9" fontId="15" fillId="4" borderId="57" xfId="7" applyFont="1" applyFill="1" applyBorder="1" applyAlignment="1">
      <alignment horizontal="center" vertical="center" wrapText="1"/>
    </xf>
    <xf numFmtId="0" fontId="11" fillId="4" borderId="58" xfId="5" applyFont="1" applyFill="1" applyBorder="1" applyAlignment="1">
      <alignment horizontal="center" vertical="center"/>
    </xf>
    <xf numFmtId="0" fontId="11" fillId="4" borderId="59" xfId="5" applyFont="1" applyFill="1" applyBorder="1" applyAlignment="1">
      <alignment horizontal="center" vertical="center" wrapText="1"/>
    </xf>
    <xf numFmtId="164" fontId="11" fillId="4" borderId="60" xfId="5" applyNumberFormat="1" applyFont="1" applyFill="1" applyBorder="1" applyAlignment="1">
      <alignment horizontal="center" vertical="center" wrapText="1"/>
    </xf>
    <xf numFmtId="0" fontId="17" fillId="7" borderId="56" xfId="5" applyFont="1" applyFill="1" applyBorder="1">
      <alignment vertical="center"/>
    </xf>
    <xf numFmtId="0" fontId="17" fillId="7" borderId="42" xfId="5" applyFont="1" applyFill="1" applyBorder="1" applyAlignment="1">
      <alignment horizontal="left" vertical="center"/>
    </xf>
    <xf numFmtId="0" fontId="17" fillId="7" borderId="42" xfId="5" applyFont="1" applyFill="1" applyBorder="1" applyAlignment="1">
      <alignment horizontal="center" vertical="center"/>
    </xf>
    <xf numFmtId="0" fontId="17" fillId="7" borderId="43" xfId="5" applyFont="1" applyFill="1" applyBorder="1" applyAlignment="1">
      <alignment horizontal="center" vertical="center"/>
    </xf>
    <xf numFmtId="0" fontId="17" fillId="7" borderId="57" xfId="5" applyFont="1" applyFill="1" applyBorder="1" applyAlignment="1">
      <alignment horizontal="center" vertical="center"/>
    </xf>
    <xf numFmtId="0" fontId="17" fillId="2" borderId="56" xfId="0" applyFont="1" applyFill="1" applyBorder="1">
      <alignment vertical="center"/>
    </xf>
    <xf numFmtId="0" fontId="17" fillId="2" borderId="42" xfId="0" applyFont="1" applyFill="1" applyBorder="1">
      <alignment vertical="center"/>
    </xf>
    <xf numFmtId="0" fontId="16" fillId="2" borderId="42" xfId="0" applyFont="1" applyFill="1" applyBorder="1" applyAlignment="1">
      <alignment horizontal="center" vertical="center"/>
    </xf>
    <xf numFmtId="0" fontId="16" fillId="2" borderId="57" xfId="0" applyFont="1" applyFill="1" applyBorder="1" applyAlignment="1">
      <alignment horizontal="center" vertical="center"/>
    </xf>
    <xf numFmtId="0" fontId="17" fillId="2" borderId="56" xfId="6" applyFont="1" applyFill="1" applyBorder="1" applyAlignment="1">
      <alignment vertical="center"/>
    </xf>
    <xf numFmtId="0" fontId="9" fillId="2" borderId="42" xfId="5" applyFont="1" applyFill="1" applyBorder="1">
      <alignment vertical="center"/>
    </xf>
    <xf numFmtId="0" fontId="12" fillId="9" borderId="53" xfId="5" applyFont="1" applyFill="1" applyBorder="1" applyAlignment="1">
      <alignment horizontal="center" vertical="center" wrapText="1"/>
    </xf>
    <xf numFmtId="0" fontId="17" fillId="6" borderId="56" xfId="5" applyFont="1" applyFill="1" applyBorder="1">
      <alignment vertical="center"/>
    </xf>
    <xf numFmtId="0" fontId="17" fillId="6" borderId="42" xfId="5" applyFont="1" applyFill="1" applyBorder="1">
      <alignment vertical="center"/>
    </xf>
    <xf numFmtId="0" fontId="17" fillId="6" borderId="42" xfId="5" applyFont="1" applyFill="1" applyBorder="1" applyAlignment="1">
      <alignment horizontal="center" vertical="center"/>
    </xf>
    <xf numFmtId="0" fontId="17" fillId="6" borderId="43" xfId="5" applyFont="1" applyFill="1" applyBorder="1" applyAlignment="1">
      <alignment horizontal="center" vertical="center"/>
    </xf>
    <xf numFmtId="0" fontId="17" fillId="6" borderId="57" xfId="5" applyFont="1" applyFill="1" applyBorder="1" applyAlignment="1">
      <alignment horizontal="center" vertical="center"/>
    </xf>
    <xf numFmtId="0" fontId="17" fillId="2" borderId="42" xfId="0" applyFont="1" applyFill="1" applyBorder="1" applyAlignment="1">
      <alignment horizontal="left" vertical="center"/>
    </xf>
    <xf numFmtId="0" fontId="14" fillId="9" borderId="57" xfId="5" applyFont="1" applyFill="1" applyBorder="1" applyAlignment="1">
      <alignment horizontal="center" vertical="center" wrapText="1"/>
    </xf>
    <xf numFmtId="0" fontId="11" fillId="9" borderId="56" xfId="5" applyFont="1" applyFill="1" applyBorder="1">
      <alignment vertical="center"/>
    </xf>
    <xf numFmtId="0" fontId="15" fillId="9" borderId="42" xfId="5" applyFont="1" applyFill="1" applyBorder="1" applyAlignment="1">
      <alignment horizontal="center" vertical="center" wrapText="1"/>
    </xf>
    <xf numFmtId="9" fontId="15" fillId="9" borderId="57" xfId="7" applyFont="1" applyFill="1" applyBorder="1" applyAlignment="1">
      <alignment horizontal="center" vertical="center" wrapText="1"/>
    </xf>
    <xf numFmtId="0" fontId="16" fillId="2" borderId="56" xfId="5" applyFont="1" applyFill="1" applyBorder="1" applyAlignment="1">
      <alignment horizontal="left" vertical="center"/>
    </xf>
    <xf numFmtId="0" fontId="17" fillId="2" borderId="42" xfId="5" applyFont="1" applyFill="1" applyBorder="1">
      <alignment vertical="center"/>
    </xf>
    <xf numFmtId="0" fontId="10" fillId="5" borderId="60" xfId="5" applyFont="1" applyFill="1" applyBorder="1" applyAlignment="1">
      <alignment horizontal="center" vertical="center"/>
    </xf>
    <xf numFmtId="0" fontId="10" fillId="5" borderId="59" xfId="0" applyFont="1" applyFill="1" applyBorder="1" applyAlignment="1">
      <alignment horizontal="center" vertical="center"/>
    </xf>
    <xf numFmtId="0" fontId="10" fillId="5" borderId="60" xfId="0" applyFont="1" applyFill="1" applyBorder="1" applyAlignment="1">
      <alignment horizontal="center" vertical="center"/>
    </xf>
    <xf numFmtId="0" fontId="11" fillId="9" borderId="58" xfId="5" applyFont="1" applyFill="1" applyBorder="1" applyAlignment="1">
      <alignment horizontal="center" vertical="center"/>
    </xf>
    <xf numFmtId="0" fontId="11" fillId="9" borderId="59" xfId="5" applyFont="1" applyFill="1" applyBorder="1" applyAlignment="1">
      <alignment horizontal="center" vertical="center" wrapText="1"/>
    </xf>
    <xf numFmtId="164" fontId="11" fillId="9" borderId="60" xfId="5" applyNumberFormat="1" applyFont="1" applyFill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7" fillId="4" borderId="56" xfId="0" applyFont="1" applyFill="1" applyBorder="1">
      <alignment vertical="center"/>
    </xf>
    <xf numFmtId="0" fontId="9" fillId="4" borderId="42" xfId="0" applyFont="1" applyFill="1" applyBorder="1" applyAlignment="1">
      <alignment horizontal="left" vertical="center"/>
    </xf>
    <xf numFmtId="0" fontId="9" fillId="4" borderId="42" xfId="0" applyFont="1" applyFill="1" applyBorder="1" applyAlignment="1">
      <alignment horizontal="center" vertical="center"/>
    </xf>
    <xf numFmtId="0" fontId="9" fillId="4" borderId="43" xfId="0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0" fontId="9" fillId="4" borderId="42" xfId="0" applyFont="1" applyFill="1" applyBorder="1">
      <alignment vertical="center"/>
    </xf>
    <xf numFmtId="0" fontId="17" fillId="4" borderId="42" xfId="0" applyFont="1" applyFill="1" applyBorder="1">
      <alignment vertical="center"/>
    </xf>
    <xf numFmtId="0" fontId="17" fillId="4" borderId="42" xfId="0" applyFont="1" applyFill="1" applyBorder="1" applyAlignment="1">
      <alignment horizontal="center" vertical="center"/>
    </xf>
    <xf numFmtId="0" fontId="17" fillId="4" borderId="57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17" fillId="4" borderId="43" xfId="0" applyFont="1" applyFill="1" applyBorder="1" applyAlignment="1">
      <alignment horizontal="center" vertical="center"/>
    </xf>
    <xf numFmtId="0" fontId="10" fillId="8" borderId="42" xfId="0" applyFont="1" applyFill="1" applyBorder="1" applyAlignment="1">
      <alignment horizontal="center" vertical="center"/>
    </xf>
    <xf numFmtId="0" fontId="17" fillId="9" borderId="42" xfId="0" applyFont="1" applyFill="1" applyBorder="1" applyAlignment="1">
      <alignment horizontal="left" vertical="center"/>
    </xf>
    <xf numFmtId="0" fontId="9" fillId="9" borderId="42" xfId="0" applyFont="1" applyFill="1" applyBorder="1" applyAlignment="1">
      <alignment horizontal="left" vertical="center"/>
    </xf>
    <xf numFmtId="0" fontId="9" fillId="9" borderId="42" xfId="0" applyFont="1" applyFill="1" applyBorder="1" applyAlignment="1">
      <alignment horizontal="center" vertical="center"/>
    </xf>
    <xf numFmtId="0" fontId="17" fillId="4" borderId="42" xfId="0" applyFont="1" applyFill="1" applyBorder="1" applyAlignment="1">
      <alignment horizontal="left" vertical="center"/>
    </xf>
    <xf numFmtId="0" fontId="13" fillId="7" borderId="42" xfId="0" applyFont="1" applyFill="1" applyBorder="1" applyAlignment="1">
      <alignment horizontal="center" vertical="center"/>
    </xf>
    <xf numFmtId="0" fontId="17" fillId="4" borderId="56" xfId="0" applyFont="1" applyFill="1" applyBorder="1" applyAlignment="1">
      <alignment horizontal="left" vertical="center"/>
    </xf>
    <xf numFmtId="0" fontId="16" fillId="4" borderId="42" xfId="0" applyFont="1" applyFill="1" applyBorder="1">
      <alignment vertical="center"/>
    </xf>
    <xf numFmtId="0" fontId="17" fillId="4" borderId="42" xfId="5" applyFont="1" applyFill="1" applyBorder="1" applyAlignment="1">
      <alignment horizontal="left" vertical="center"/>
    </xf>
    <xf numFmtId="0" fontId="17" fillId="4" borderId="42" xfId="5" applyFont="1" applyFill="1" applyBorder="1" applyAlignment="1">
      <alignment horizontal="center" vertical="center"/>
    </xf>
    <xf numFmtId="0" fontId="17" fillId="4" borderId="57" xfId="5" applyFont="1" applyFill="1" applyBorder="1" applyAlignment="1">
      <alignment horizontal="center" vertical="center"/>
    </xf>
    <xf numFmtId="0" fontId="16" fillId="4" borderId="42" xfId="0" applyFont="1" applyFill="1" applyBorder="1" applyAlignment="1">
      <alignment horizontal="center" vertical="center"/>
    </xf>
    <xf numFmtId="0" fontId="16" fillId="4" borderId="57" xfId="0" applyFont="1" applyFill="1" applyBorder="1" applyAlignment="1">
      <alignment horizontal="center" vertical="center"/>
    </xf>
    <xf numFmtId="0" fontId="13" fillId="7" borderId="56" xfId="0" applyFont="1" applyFill="1" applyBorder="1">
      <alignment vertical="center"/>
    </xf>
    <xf numFmtId="0" fontId="13" fillId="7" borderId="42" xfId="0" applyFont="1" applyFill="1" applyBorder="1">
      <alignment vertical="center"/>
    </xf>
    <xf numFmtId="0" fontId="13" fillId="7" borderId="43" xfId="0" applyFont="1" applyFill="1" applyBorder="1" applyAlignment="1">
      <alignment horizontal="center" vertical="center"/>
    </xf>
    <xf numFmtId="0" fontId="17" fillId="7" borderId="57" xfId="0" applyFont="1" applyFill="1" applyBorder="1" applyAlignment="1">
      <alignment horizontal="center" vertical="center"/>
    </xf>
    <xf numFmtId="0" fontId="17" fillId="7" borderId="42" xfId="0" applyFont="1" applyFill="1" applyBorder="1">
      <alignment vertical="center"/>
    </xf>
    <xf numFmtId="0" fontId="17" fillId="7" borderId="42" xfId="0" applyFont="1" applyFill="1" applyBorder="1" applyAlignment="1">
      <alignment horizontal="center" vertical="center"/>
    </xf>
    <xf numFmtId="0" fontId="17" fillId="7" borderId="43" xfId="0" applyFont="1" applyFill="1" applyBorder="1" applyAlignment="1">
      <alignment horizontal="center" vertical="center"/>
    </xf>
    <xf numFmtId="0" fontId="10" fillId="5" borderId="65" xfId="0" applyFont="1" applyFill="1" applyBorder="1" applyAlignment="1">
      <alignment horizontal="center" vertical="center"/>
    </xf>
    <xf numFmtId="0" fontId="17" fillId="9" borderId="56" xfId="0" applyFont="1" applyFill="1" applyBorder="1">
      <alignment vertical="center"/>
    </xf>
    <xf numFmtId="0" fontId="17" fillId="9" borderId="42" xfId="0" applyFont="1" applyFill="1" applyBorder="1">
      <alignment vertical="center"/>
    </xf>
    <xf numFmtId="0" fontId="17" fillId="9" borderId="42" xfId="0" applyFont="1" applyFill="1" applyBorder="1" applyAlignment="1">
      <alignment horizontal="center" vertical="center"/>
    </xf>
    <xf numFmtId="0" fontId="17" fillId="9" borderId="43" xfId="0" applyFont="1" applyFill="1" applyBorder="1" applyAlignment="1">
      <alignment horizontal="center" vertical="center"/>
    </xf>
    <xf numFmtId="0" fontId="17" fillId="9" borderId="57" xfId="0" applyFont="1" applyFill="1" applyBorder="1" applyAlignment="1">
      <alignment horizontal="center" vertical="center"/>
    </xf>
    <xf numFmtId="0" fontId="9" fillId="9" borderId="57" xfId="0" applyFont="1" applyFill="1" applyBorder="1" applyAlignment="1">
      <alignment horizontal="center" vertical="center"/>
    </xf>
    <xf numFmtId="0" fontId="9" fillId="9" borderId="42" xfId="0" applyFont="1" applyFill="1" applyBorder="1">
      <alignment vertical="center"/>
    </xf>
    <xf numFmtId="0" fontId="9" fillId="9" borderId="43" xfId="0" applyFont="1" applyFill="1" applyBorder="1" applyAlignment="1">
      <alignment horizontal="center" vertical="center"/>
    </xf>
    <xf numFmtId="0" fontId="16" fillId="9" borderId="56" xfId="5" applyFont="1" applyFill="1" applyBorder="1">
      <alignment vertical="center"/>
    </xf>
    <xf numFmtId="0" fontId="16" fillId="9" borderId="42" xfId="5" applyFont="1" applyFill="1" applyBorder="1" applyAlignment="1">
      <alignment horizontal="left" vertical="center"/>
    </xf>
    <xf numFmtId="0" fontId="16" fillId="9" borderId="42" xfId="5" applyFont="1" applyFill="1" applyBorder="1" applyAlignment="1">
      <alignment horizontal="center" vertical="center"/>
    </xf>
    <xf numFmtId="0" fontId="16" fillId="9" borderId="57" xfId="5" applyFont="1" applyFill="1" applyBorder="1" applyAlignment="1">
      <alignment horizontal="center" vertical="center"/>
    </xf>
    <xf numFmtId="0" fontId="16" fillId="9" borderId="42" xfId="0" applyFont="1" applyFill="1" applyBorder="1">
      <alignment vertical="center"/>
    </xf>
    <xf numFmtId="0" fontId="13" fillId="7" borderId="56" xfId="0" applyFont="1" applyFill="1" applyBorder="1" applyAlignment="1">
      <alignment horizontal="left" vertical="center"/>
    </xf>
    <xf numFmtId="0" fontId="13" fillId="7" borderId="57" xfId="0" applyFont="1" applyFill="1" applyBorder="1" applyAlignment="1">
      <alignment horizontal="center" vertical="center"/>
    </xf>
    <xf numFmtId="0" fontId="17" fillId="6" borderId="56" xfId="0" applyFont="1" applyFill="1" applyBorder="1" applyAlignment="1">
      <alignment horizontal="left" vertical="center"/>
    </xf>
    <xf numFmtId="0" fontId="9" fillId="6" borderId="42" xfId="0" applyFont="1" applyFill="1" applyBorder="1">
      <alignment vertical="center"/>
    </xf>
    <xf numFmtId="0" fontId="9" fillId="6" borderId="42" xfId="0" applyFont="1" applyFill="1" applyBorder="1" applyAlignment="1">
      <alignment horizontal="center" vertical="center"/>
    </xf>
    <xf numFmtId="0" fontId="16" fillId="6" borderId="57" xfId="0" applyFont="1" applyFill="1" applyBorder="1" applyAlignment="1">
      <alignment horizontal="center" vertical="center"/>
    </xf>
    <xf numFmtId="0" fontId="10" fillId="10" borderId="41" xfId="0" applyFont="1" applyFill="1" applyBorder="1" applyAlignment="1">
      <alignment horizontal="center" vertical="center"/>
    </xf>
    <xf numFmtId="0" fontId="19" fillId="11" borderId="42" xfId="0" applyFont="1" applyFill="1" applyBorder="1" applyAlignment="1">
      <alignment horizontal="left" vertical="center"/>
    </xf>
    <xf numFmtId="0" fontId="20" fillId="11" borderId="43" xfId="0" applyFont="1" applyFill="1" applyBorder="1" applyAlignment="1">
      <alignment horizontal="left" vertical="center"/>
    </xf>
    <xf numFmtId="0" fontId="20" fillId="11" borderId="44" xfId="0" applyFont="1" applyFill="1" applyBorder="1" applyAlignment="1">
      <alignment horizontal="left" vertical="center"/>
    </xf>
    <xf numFmtId="0" fontId="13" fillId="11" borderId="42" xfId="0" applyFont="1" applyFill="1" applyBorder="1" applyAlignment="1">
      <alignment horizontal="left" vertical="center"/>
    </xf>
    <xf numFmtId="0" fontId="9" fillId="11" borderId="43" xfId="0" applyFont="1" applyFill="1" applyBorder="1" applyAlignment="1">
      <alignment horizontal="left" vertical="center"/>
    </xf>
    <xf numFmtId="0" fontId="9" fillId="11" borderId="44" xfId="0" applyFont="1" applyFill="1" applyBorder="1" applyAlignment="1">
      <alignment horizontal="left" vertical="center"/>
    </xf>
    <xf numFmtId="0" fontId="16" fillId="21" borderId="43" xfId="5" applyFont="1" applyFill="1" applyBorder="1" applyAlignment="1">
      <alignment horizontal="left" vertical="center"/>
    </xf>
    <xf numFmtId="0" fontId="16" fillId="21" borderId="42" xfId="5" applyFont="1" applyFill="1" applyBorder="1" applyAlignment="1">
      <alignment horizontal="center" vertical="center"/>
    </xf>
    <xf numFmtId="0" fontId="16" fillId="22" borderId="43" xfId="5" applyFont="1" applyFill="1" applyBorder="1" applyAlignment="1">
      <alignment horizontal="left" vertical="center"/>
    </xf>
    <xf numFmtId="0" fontId="16" fillId="22" borderId="42" xfId="5" applyFont="1" applyFill="1" applyBorder="1" applyAlignment="1">
      <alignment horizontal="center" vertical="center"/>
    </xf>
    <xf numFmtId="0" fontId="17" fillId="23" borderId="42" xfId="5" applyFont="1" applyFill="1" applyBorder="1">
      <alignment vertical="center"/>
    </xf>
    <xf numFmtId="0" fontId="16" fillId="23" borderId="42" xfId="5" applyFont="1" applyFill="1" applyBorder="1">
      <alignment vertical="center"/>
    </xf>
    <xf numFmtId="0" fontId="16" fillId="23" borderId="42" xfId="5" applyFont="1" applyFill="1" applyBorder="1" applyAlignment="1">
      <alignment horizontal="center" vertical="center"/>
    </xf>
    <xf numFmtId="0" fontId="9" fillId="23" borderId="42" xfId="5" applyFont="1" applyFill="1" applyBorder="1" applyAlignment="1">
      <alignment horizontal="left" vertical="center"/>
    </xf>
    <xf numFmtId="0" fontId="9" fillId="23" borderId="42" xfId="5" applyFont="1" applyFill="1" applyBorder="1" applyAlignment="1">
      <alignment horizontal="center" vertical="center"/>
    </xf>
    <xf numFmtId="0" fontId="17" fillId="24" borderId="42" xfId="5" applyFont="1" applyFill="1" applyBorder="1">
      <alignment vertical="center"/>
    </xf>
    <xf numFmtId="0" fontId="9" fillId="24" borderId="42" xfId="5" applyFont="1" applyFill="1" applyBorder="1" applyAlignment="1">
      <alignment horizontal="left" vertical="center"/>
    </xf>
    <xf numFmtId="0" fontId="9" fillId="24" borderId="42" xfId="5" applyFont="1" applyFill="1" applyBorder="1" applyAlignment="1">
      <alignment horizontal="center" vertical="center"/>
    </xf>
    <xf numFmtId="0" fontId="16" fillId="24" borderId="42" xfId="5" applyFont="1" applyFill="1" applyBorder="1" applyAlignment="1">
      <alignment horizontal="center" vertical="center"/>
    </xf>
    <xf numFmtId="0" fontId="17" fillId="24" borderId="42" xfId="5" applyFont="1" applyFill="1" applyBorder="1" applyAlignment="1">
      <alignment horizontal="left" vertical="center"/>
    </xf>
    <xf numFmtId="0" fontId="17" fillId="24" borderId="42" xfId="5" applyFont="1" applyFill="1" applyBorder="1" applyAlignment="1">
      <alignment horizontal="center" vertical="center"/>
    </xf>
    <xf numFmtId="0" fontId="13" fillId="7" borderId="42" xfId="0" applyFont="1" applyFill="1" applyBorder="1" applyAlignment="1">
      <alignment horizontal="left" vertical="center"/>
    </xf>
    <xf numFmtId="0" fontId="17" fillId="6" borderId="42" xfId="0" applyFont="1" applyFill="1" applyBorder="1">
      <alignment vertical="center"/>
    </xf>
    <xf numFmtId="0" fontId="17" fillId="6" borderId="42" xfId="0" applyFont="1" applyFill="1" applyBorder="1" applyAlignment="1">
      <alignment horizontal="center"/>
    </xf>
    <xf numFmtId="0" fontId="37" fillId="0" borderId="76" xfId="3" applyFont="1" applyBorder="1" applyAlignment="1">
      <alignment vertical="center" wrapText="1"/>
    </xf>
    <xf numFmtId="0" fontId="37" fillId="0" borderId="77" xfId="1" applyFont="1" applyBorder="1" applyAlignment="1">
      <alignment horizontal="center" vertical="center"/>
    </xf>
    <xf numFmtId="0" fontId="37" fillId="0" borderId="78" xfId="3" applyFont="1" applyBorder="1" applyAlignment="1">
      <alignment vertical="center" wrapText="1"/>
    </xf>
    <xf numFmtId="0" fontId="37" fillId="0" borderId="78" xfId="3" applyFont="1" applyBorder="1" applyAlignment="1">
      <alignment horizontal="center" vertical="center" wrapText="1"/>
    </xf>
    <xf numFmtId="0" fontId="37" fillId="0" borderId="78" xfId="1" applyFont="1" applyBorder="1" applyAlignment="1">
      <alignment horizontal="left" vertical="center"/>
    </xf>
    <xf numFmtId="0" fontId="37" fillId="0" borderId="79" xfId="3" applyFont="1" applyBorder="1" applyAlignment="1">
      <alignment vertical="center" wrapText="1"/>
    </xf>
    <xf numFmtId="0" fontId="37" fillId="0" borderId="80" xfId="1" applyFont="1" applyBorder="1" applyAlignment="1">
      <alignment horizontal="center" vertical="center"/>
    </xf>
    <xf numFmtId="0" fontId="37" fillId="0" borderId="79" xfId="1" applyFont="1" applyBorder="1" applyAlignment="1">
      <alignment horizontal="left" vertical="center"/>
    </xf>
    <xf numFmtId="0" fontId="37" fillId="0" borderId="81" xfId="1" applyFont="1" applyBorder="1" applyAlignment="1">
      <alignment horizontal="left" vertical="center"/>
    </xf>
    <xf numFmtId="0" fontId="37" fillId="0" borderId="78" xfId="1" applyFont="1" applyBorder="1" applyAlignment="1">
      <alignment horizontal="left" vertical="center" wrapText="1"/>
    </xf>
    <xf numFmtId="0" fontId="37" fillId="0" borderId="80" xfId="1" applyFont="1" applyBorder="1" applyAlignment="1">
      <alignment horizontal="left" vertical="center" wrapText="1"/>
    </xf>
    <xf numFmtId="0" fontId="37" fillId="0" borderId="78" xfId="3" applyFont="1" applyBorder="1" applyAlignment="1">
      <alignment horizontal="left" vertical="center" wrapText="1"/>
    </xf>
    <xf numFmtId="0" fontId="37" fillId="0" borderId="79" xfId="3" applyFont="1" applyBorder="1" applyAlignment="1">
      <alignment horizontal="left" vertical="center"/>
    </xf>
    <xf numFmtId="0" fontId="37" fillId="0" borderId="82" xfId="3" applyFont="1" applyBorder="1" applyAlignment="1">
      <alignment horizontal="left" vertical="center"/>
    </xf>
    <xf numFmtId="0" fontId="37" fillId="0" borderId="85" xfId="1" applyFont="1" applyBorder="1" applyAlignment="1">
      <alignment horizontal="left" vertical="center"/>
    </xf>
    <xf numFmtId="0" fontId="37" fillId="0" borderId="77" xfId="4" applyFont="1" applyBorder="1" applyAlignment="1">
      <alignment horizontal="left" vertical="center"/>
    </xf>
    <xf numFmtId="0" fontId="37" fillId="0" borderId="86" xfId="3" applyFont="1" applyBorder="1" applyAlignment="1">
      <alignment horizontal="left" vertical="center"/>
    </xf>
    <xf numFmtId="0" fontId="35" fillId="0" borderId="87" xfId="3" applyFont="1" applyBorder="1" applyAlignment="1">
      <alignment vertical="center" wrapText="1"/>
    </xf>
    <xf numFmtId="0" fontId="35" fillId="0" borderId="88" xfId="3" applyFont="1" applyBorder="1" applyAlignment="1">
      <alignment vertical="center" wrapText="1"/>
    </xf>
    <xf numFmtId="0" fontId="35" fillId="0" borderId="88" xfId="3" applyFont="1" applyBorder="1" applyAlignment="1">
      <alignment horizontal="center" vertical="center" wrapText="1"/>
    </xf>
    <xf numFmtId="0" fontId="35" fillId="0" borderId="88" xfId="1" applyFont="1" applyBorder="1" applyAlignment="1">
      <alignment horizontal="left" vertical="center"/>
    </xf>
    <xf numFmtId="0" fontId="27" fillId="0" borderId="89" xfId="1" applyFont="1" applyBorder="1" applyAlignment="1">
      <alignment horizontal="left" vertical="center"/>
    </xf>
    <xf numFmtId="0" fontId="41" fillId="19" borderId="80" xfId="3" applyFont="1" applyFill="1" applyBorder="1" applyAlignment="1">
      <alignment horizontal="center" vertical="center"/>
    </xf>
    <xf numFmtId="0" fontId="42" fillId="10" borderId="93" xfId="0" applyFont="1" applyFill="1" applyBorder="1" applyAlignment="1">
      <alignment horizontal="left" vertical="center"/>
    </xf>
    <xf numFmtId="0" fontId="44" fillId="19" borderId="80" xfId="3" applyFont="1" applyFill="1" applyBorder="1" applyAlignment="1">
      <alignment horizontal="center" vertical="center"/>
    </xf>
    <xf numFmtId="0" fontId="45" fillId="19" borderId="80" xfId="3" applyFont="1" applyFill="1" applyBorder="1" applyAlignment="1">
      <alignment horizontal="center" vertical="top"/>
    </xf>
    <xf numFmtId="0" fontId="25" fillId="10" borderId="80" xfId="1" applyFont="1" applyFill="1" applyBorder="1" applyAlignment="1">
      <alignment horizontal="center" vertical="center"/>
    </xf>
    <xf numFmtId="0" fontId="37" fillId="0" borderId="77" xfId="3" applyFont="1" applyBorder="1" applyAlignment="1">
      <alignment vertical="center" wrapText="1"/>
    </xf>
    <xf numFmtId="0" fontId="50" fillId="19" borderId="80" xfId="3" applyFont="1" applyFill="1" applyBorder="1" applyAlignment="1">
      <alignment horizontal="center" vertical="center"/>
    </xf>
    <xf numFmtId="0" fontId="16" fillId="19" borderId="80" xfId="3" applyFont="1" applyFill="1" applyBorder="1" applyAlignment="1">
      <alignment horizontal="center" vertical="center"/>
    </xf>
    <xf numFmtId="0" fontId="51" fillId="19" borderId="80" xfId="3" applyFont="1" applyFill="1" applyBorder="1" applyAlignment="1">
      <alignment horizontal="center" vertical="top"/>
    </xf>
    <xf numFmtId="0" fontId="16" fillId="10" borderId="80" xfId="1" applyFont="1" applyFill="1" applyBorder="1" applyAlignment="1">
      <alignment horizontal="center" vertical="center"/>
    </xf>
    <xf numFmtId="0" fontId="37" fillId="0" borderId="96" xfId="3" applyFont="1" applyBorder="1" applyAlignment="1">
      <alignment vertical="center" wrapText="1"/>
    </xf>
    <xf numFmtId="0" fontId="37" fillId="0" borderId="97" xfId="1" applyFont="1" applyBorder="1" applyAlignment="1">
      <alignment horizontal="center" vertical="center"/>
    </xf>
    <xf numFmtId="0" fontId="37" fillId="0" borderId="98" xfId="3" applyFont="1" applyBorder="1" applyAlignment="1">
      <alignment vertical="center" wrapText="1"/>
    </xf>
    <xf numFmtId="0" fontId="37" fillId="0" borderId="98" xfId="3" applyFont="1" applyBorder="1" applyAlignment="1">
      <alignment horizontal="center" vertical="center" wrapText="1"/>
    </xf>
    <xf numFmtId="0" fontId="37" fillId="0" borderId="98" xfId="1" applyFont="1" applyBorder="1" applyAlignment="1">
      <alignment horizontal="left" vertical="center"/>
    </xf>
    <xf numFmtId="0" fontId="37" fillId="0" borderId="99" xfId="3" applyFont="1" applyBorder="1" applyAlignment="1">
      <alignment vertical="center" wrapText="1"/>
    </xf>
    <xf numFmtId="0" fontId="37" fillId="0" borderId="100" xfId="1" applyFont="1" applyBorder="1" applyAlignment="1">
      <alignment horizontal="center" vertical="center"/>
    </xf>
    <xf numFmtId="0" fontId="37" fillId="0" borderId="99" xfId="1" applyFont="1" applyBorder="1" applyAlignment="1">
      <alignment horizontal="left" vertical="center"/>
    </xf>
    <xf numFmtId="0" fontId="37" fillId="0" borderId="101" xfId="1" applyFont="1" applyBorder="1" applyAlignment="1">
      <alignment horizontal="left" vertical="center"/>
    </xf>
    <xf numFmtId="0" fontId="37" fillId="0" borderId="98" xfId="1" applyFont="1" applyBorder="1" applyAlignment="1">
      <alignment horizontal="left" vertical="center" wrapText="1"/>
    </xf>
    <xf numFmtId="0" fontId="37" fillId="0" borderId="100" xfId="1" applyFont="1" applyBorder="1" applyAlignment="1">
      <alignment horizontal="left" vertical="center" wrapText="1"/>
    </xf>
    <xf numFmtId="0" fontId="37" fillId="0" borderId="98" xfId="3" applyFont="1" applyBorder="1" applyAlignment="1">
      <alignment horizontal="left" vertical="center" wrapText="1"/>
    </xf>
    <xf numFmtId="0" fontId="37" fillId="0" borderId="99" xfId="3" applyFont="1" applyBorder="1" applyAlignment="1">
      <alignment horizontal="left" vertical="center"/>
    </xf>
    <xf numFmtId="0" fontId="37" fillId="0" borderId="102" xfId="3" applyFont="1" applyBorder="1" applyAlignment="1">
      <alignment horizontal="left" vertical="center"/>
    </xf>
    <xf numFmtId="0" fontId="37" fillId="0" borderId="103" xfId="1" applyFont="1" applyBorder="1" applyAlignment="1">
      <alignment horizontal="left" vertical="center"/>
    </xf>
    <xf numFmtId="0" fontId="37" fillId="0" borderId="97" xfId="4" applyFont="1" applyBorder="1" applyAlignment="1">
      <alignment horizontal="left" vertical="center"/>
    </xf>
    <xf numFmtId="0" fontId="37" fillId="6" borderId="106" xfId="3" applyFont="1" applyFill="1" applyBorder="1" applyAlignment="1">
      <alignment vertical="center" wrapText="1"/>
    </xf>
    <xf numFmtId="0" fontId="37" fillId="6" borderId="107" xfId="1" applyFont="1" applyFill="1" applyBorder="1" applyAlignment="1">
      <alignment horizontal="center" vertical="center"/>
    </xf>
    <xf numFmtId="0" fontId="37" fillId="6" borderId="108" xfId="1" applyFont="1" applyFill="1" applyBorder="1" applyAlignment="1">
      <alignment horizontal="center" vertical="center"/>
    </xf>
    <xf numFmtId="0" fontId="37" fillId="6" borderId="107" xfId="1" applyFont="1" applyFill="1" applyBorder="1" applyAlignment="1">
      <alignment horizontal="left" vertical="center" wrapText="1"/>
    </xf>
    <xf numFmtId="0" fontId="37" fillId="6" borderId="106" xfId="1" applyFont="1" applyFill="1" applyBorder="1" applyAlignment="1">
      <alignment horizontal="left" vertical="center"/>
    </xf>
    <xf numFmtId="0" fontId="37" fillId="6" borderId="109" xfId="1" applyFont="1" applyFill="1" applyBorder="1" applyAlignment="1">
      <alignment horizontal="left" vertical="center"/>
    </xf>
    <xf numFmtId="0" fontId="37" fillId="0" borderId="110" xfId="1" applyFont="1" applyBorder="1" applyAlignment="1">
      <alignment horizontal="left" vertical="center"/>
    </xf>
    <xf numFmtId="0" fontId="37" fillId="0" borderId="97" xfId="3" applyFont="1" applyBorder="1" applyAlignment="1">
      <alignment vertical="center" wrapText="1"/>
    </xf>
    <xf numFmtId="0" fontId="50" fillId="19" borderId="100" xfId="3" applyFont="1" applyFill="1" applyBorder="1" applyAlignment="1">
      <alignment horizontal="center" vertical="center"/>
    </xf>
    <xf numFmtId="0" fontId="43" fillId="2" borderId="100" xfId="0" applyFont="1" applyFill="1" applyBorder="1" applyAlignment="1">
      <alignment horizontal="left" vertical="center"/>
    </xf>
    <xf numFmtId="0" fontId="16" fillId="19" borderId="100" xfId="3" applyFont="1" applyFill="1" applyBorder="1" applyAlignment="1">
      <alignment horizontal="center" vertical="center"/>
    </xf>
    <xf numFmtId="0" fontId="51" fillId="19" borderId="100" xfId="3" applyFont="1" applyFill="1" applyBorder="1" applyAlignment="1">
      <alignment horizontal="center" vertical="top"/>
    </xf>
    <xf numFmtId="0" fontId="16" fillId="10" borderId="114" xfId="1" applyFont="1" applyFill="1" applyBorder="1" applyAlignment="1">
      <alignment horizontal="left" vertical="center"/>
    </xf>
    <xf numFmtId="0" fontId="16" fillId="10" borderId="115" xfId="1" applyFont="1" applyFill="1" applyBorder="1" applyAlignment="1">
      <alignment horizontal="left" vertical="center"/>
    </xf>
    <xf numFmtId="0" fontId="16" fillId="10" borderId="116" xfId="1" applyFont="1" applyFill="1" applyBorder="1" applyAlignment="1">
      <alignment horizontal="left" vertical="center"/>
    </xf>
    <xf numFmtId="0" fontId="16" fillId="10" borderId="111" xfId="1" applyFont="1" applyFill="1" applyBorder="1" applyAlignment="1">
      <alignment horizontal="left" vertical="center"/>
    </xf>
    <xf numFmtId="0" fontId="16" fillId="10" borderId="112" xfId="1" applyFont="1" applyFill="1" applyBorder="1" applyAlignment="1">
      <alignment horizontal="left" vertical="center"/>
    </xf>
    <xf numFmtId="0" fontId="16" fillId="10" borderId="113" xfId="1" applyFont="1" applyFill="1" applyBorder="1" applyAlignment="1">
      <alignment horizontal="left" vertical="center"/>
    </xf>
    <xf numFmtId="0" fontId="16" fillId="10" borderId="100" xfId="1" applyFont="1" applyFill="1" applyBorder="1" applyAlignment="1">
      <alignment horizontal="center" vertical="center"/>
    </xf>
    <xf numFmtId="0" fontId="37" fillId="20" borderId="96" xfId="3" applyFont="1" applyFill="1" applyBorder="1" applyAlignment="1">
      <alignment vertical="center" wrapText="1"/>
    </xf>
    <xf numFmtId="0" fontId="37" fillId="20" borderId="99" xfId="3" applyFont="1" applyFill="1" applyBorder="1" applyAlignment="1">
      <alignment vertical="center" wrapText="1"/>
    </xf>
    <xf numFmtId="0" fontId="37" fillId="20" borderId="99" xfId="3" applyFont="1" applyFill="1" applyBorder="1" applyAlignment="1">
      <alignment horizontal="center" vertical="center" wrapText="1"/>
    </xf>
    <xf numFmtId="0" fontId="37" fillId="20" borderId="99" xfId="3" applyFont="1" applyFill="1" applyBorder="1" applyAlignment="1">
      <alignment horizontal="left" vertical="center" wrapText="1"/>
    </xf>
    <xf numFmtId="0" fontId="37" fillId="20" borderId="101" xfId="1" applyFont="1" applyFill="1" applyBorder="1" applyAlignment="1">
      <alignment horizontal="left" vertical="center"/>
    </xf>
    <xf numFmtId="0" fontId="37" fillId="20" borderId="99" xfId="1" applyFont="1" applyFill="1" applyBorder="1" applyAlignment="1">
      <alignment horizontal="left" vertical="center"/>
    </xf>
    <xf numFmtId="0" fontId="37" fillId="20" borderId="98" xfId="3" applyFont="1" applyFill="1" applyBorder="1" applyAlignment="1">
      <alignment vertical="center" wrapText="1"/>
    </xf>
    <xf numFmtId="0" fontId="37" fillId="20" borderId="97" xfId="1" applyFont="1" applyFill="1" applyBorder="1" applyAlignment="1">
      <alignment horizontal="center" vertical="center"/>
    </xf>
    <xf numFmtId="0" fontId="37" fillId="20" borderId="100" xfId="1" applyFont="1" applyFill="1" applyBorder="1" applyAlignment="1">
      <alignment horizontal="left" vertical="center" wrapText="1"/>
    </xf>
    <xf numFmtId="0" fontId="37" fillId="0" borderId="125" xfId="3" applyFont="1" applyBorder="1" applyAlignment="1">
      <alignment horizontal="left" vertical="center"/>
    </xf>
    <xf numFmtId="0" fontId="37" fillId="0" borderId="126" xfId="1" applyFont="1" applyBorder="1" applyAlignment="1">
      <alignment horizontal="left" vertical="center"/>
    </xf>
    <xf numFmtId="0" fontId="37" fillId="0" borderId="127" xfId="3" applyFont="1" applyBorder="1" applyAlignment="1">
      <alignment vertical="center" wrapText="1"/>
    </xf>
    <xf numFmtId="0" fontId="37" fillId="0" borderId="128" xfId="3" applyFont="1" applyBorder="1" applyAlignment="1">
      <alignment vertical="center" wrapText="1"/>
    </xf>
    <xf numFmtId="0" fontId="37" fillId="0" borderId="128" xfId="3" applyFont="1" applyBorder="1" applyAlignment="1">
      <alignment horizontal="center" vertical="center" wrapText="1"/>
    </xf>
    <xf numFmtId="0" fontId="37" fillId="0" borderId="128" xfId="3" applyFont="1" applyBorder="1" applyAlignment="1">
      <alignment horizontal="left" vertical="center" wrapText="1"/>
    </xf>
    <xf numFmtId="0" fontId="37" fillId="0" borderId="106" xfId="3" applyFont="1" applyBorder="1" applyAlignment="1">
      <alignment horizontal="left" vertical="center"/>
    </xf>
    <xf numFmtId="0" fontId="37" fillId="0" borderId="129" xfId="3" applyFont="1" applyBorder="1" applyAlignment="1">
      <alignment horizontal="left" vertical="center"/>
    </xf>
    <xf numFmtId="0" fontId="42" fillId="10" borderId="130" xfId="0" applyFont="1" applyFill="1" applyBorder="1" applyAlignment="1">
      <alignment horizontal="left" vertical="center"/>
    </xf>
    <xf numFmtId="0" fontId="16" fillId="10" borderId="131" xfId="1" applyFont="1" applyFill="1" applyBorder="1" applyAlignment="1">
      <alignment horizontal="left" vertical="center"/>
    </xf>
    <xf numFmtId="0" fontId="16" fillId="10" borderId="132" xfId="1" applyFont="1" applyFill="1" applyBorder="1" applyAlignment="1">
      <alignment horizontal="left" vertical="center"/>
    </xf>
    <xf numFmtId="0" fontId="16" fillId="10" borderId="135" xfId="1" applyFont="1" applyFill="1" applyBorder="1" applyAlignment="1">
      <alignment horizontal="left" vertical="center"/>
    </xf>
    <xf numFmtId="0" fontId="27" fillId="0" borderId="130" xfId="1" applyFont="1" applyBorder="1" applyAlignment="1">
      <alignment horizontal="center" vertical="center"/>
    </xf>
    <xf numFmtId="0" fontId="60" fillId="18" borderId="138" xfId="1" applyFont="1" applyFill="1" applyBorder="1" applyAlignment="1">
      <alignment horizontal="center" vertical="center"/>
    </xf>
    <xf numFmtId="0" fontId="61" fillId="27" borderId="100" xfId="10" applyFont="1" applyBorder="1" applyAlignment="1">
      <alignment vertical="center"/>
    </xf>
    <xf numFmtId="0" fontId="3" fillId="0" borderId="100" xfId="12" applyBorder="1" applyAlignment="1">
      <alignment vertical="center"/>
    </xf>
    <xf numFmtId="0" fontId="3" fillId="3" borderId="100" xfId="12" applyFill="1" applyBorder="1" applyAlignment="1">
      <alignment vertical="center"/>
    </xf>
    <xf numFmtId="0" fontId="3" fillId="0" borderId="100" xfId="12" applyBorder="1" applyAlignment="1">
      <alignment horizontal="center" vertical="center"/>
    </xf>
    <xf numFmtId="0" fontId="2" fillId="0" borderId="100" xfId="12" applyFont="1" applyBorder="1" applyAlignment="1">
      <alignment horizontal="center" vertical="center"/>
    </xf>
    <xf numFmtId="0" fontId="54" fillId="25" borderId="100" xfId="8" applyBorder="1" applyAlignment="1">
      <alignment vertical="center"/>
    </xf>
    <xf numFmtId="0" fontId="54" fillId="25" borderId="100" xfId="8" applyBorder="1" applyAlignment="1">
      <alignment horizontal="center" vertical="center"/>
    </xf>
    <xf numFmtId="0" fontId="2" fillId="0" borderId="100" xfId="12" applyFont="1" applyBorder="1" applyAlignment="1">
      <alignment vertical="center"/>
    </xf>
    <xf numFmtId="0" fontId="62" fillId="0" borderId="100" xfId="3" applyFont="1" applyBorder="1" applyAlignment="1">
      <alignment horizontal="center" vertical="center" wrapText="1"/>
    </xf>
    <xf numFmtId="0" fontId="3" fillId="3" borderId="100" xfId="12" applyFill="1" applyBorder="1" applyAlignment="1">
      <alignment horizontal="center" vertical="center"/>
    </xf>
    <xf numFmtId="0" fontId="62" fillId="0" borderId="100" xfId="1" applyFont="1" applyBorder="1" applyAlignment="1">
      <alignment horizontal="center" vertical="center" wrapText="1"/>
    </xf>
    <xf numFmtId="0" fontId="2" fillId="3" borderId="100" xfId="5" applyFont="1" applyFill="1" applyBorder="1">
      <alignment vertical="center"/>
    </xf>
    <xf numFmtId="0" fontId="62" fillId="0" borderId="100" xfId="1" applyFont="1" applyBorder="1" applyAlignment="1">
      <alignment horizontal="center" vertical="center"/>
    </xf>
    <xf numFmtId="0" fontId="0" fillId="3" borderId="100" xfId="5" applyFont="1" applyFill="1" applyBorder="1">
      <alignment vertical="center"/>
    </xf>
    <xf numFmtId="0" fontId="62" fillId="0" borderId="98" xfId="3" applyFont="1" applyBorder="1" applyAlignment="1">
      <alignment horizontal="center" vertical="center" wrapText="1"/>
    </xf>
    <xf numFmtId="0" fontId="62" fillId="0" borderId="100" xfId="3" applyFont="1" applyBorder="1" applyAlignment="1">
      <alignment vertical="center" wrapText="1"/>
    </xf>
    <xf numFmtId="0" fontId="62" fillId="3" borderId="100" xfId="3" applyFont="1" applyFill="1" applyBorder="1" applyAlignment="1">
      <alignment horizontal="center" vertical="center" wrapText="1"/>
    </xf>
    <xf numFmtId="0" fontId="63" fillId="3" borderId="100" xfId="8" applyFont="1" applyFill="1" applyBorder="1" applyAlignment="1">
      <alignment horizontal="center" vertical="center"/>
    </xf>
    <xf numFmtId="0" fontId="3" fillId="0" borderId="139" xfId="12" applyBorder="1" applyAlignment="1">
      <alignment vertical="center"/>
    </xf>
    <xf numFmtId="0" fontId="3" fillId="3" borderId="139" xfId="12" applyFill="1" applyBorder="1" applyAlignment="1">
      <alignment vertical="center"/>
    </xf>
    <xf numFmtId="0" fontId="63" fillId="0" borderId="100" xfId="5" applyFont="1" applyBorder="1" applyAlignment="1">
      <alignment horizontal="left" vertical="center"/>
    </xf>
    <xf numFmtId="0" fontId="2" fillId="0" borderId="100" xfId="5" applyFont="1" applyBorder="1" applyAlignment="1">
      <alignment horizontal="left" vertical="center"/>
    </xf>
    <xf numFmtId="0" fontId="62" fillId="3" borderId="100" xfId="3" applyFont="1" applyFill="1" applyBorder="1" applyAlignment="1">
      <alignment vertical="center" wrapText="1"/>
    </xf>
    <xf numFmtId="0" fontId="3" fillId="0" borderId="111" xfId="12" applyBorder="1" applyAlignment="1">
      <alignment horizontal="center" vertical="center"/>
    </xf>
    <xf numFmtId="0" fontId="63" fillId="0" borderId="100" xfId="8" applyFont="1" applyFill="1" applyBorder="1" applyAlignment="1">
      <alignment horizontal="center" vertical="center"/>
    </xf>
    <xf numFmtId="0" fontId="54" fillId="25" borderId="111" xfId="8" applyBorder="1" applyAlignment="1">
      <alignment horizontal="center" vertical="center"/>
    </xf>
    <xf numFmtId="0" fontId="3" fillId="3" borderId="111" xfId="12" applyFill="1" applyBorder="1" applyAlignment="1">
      <alignment horizontal="center" vertical="center"/>
    </xf>
    <xf numFmtId="0" fontId="3" fillId="3" borderId="100" xfId="12" applyFill="1" applyBorder="1" applyAlignment="1">
      <alignment vertical="center" wrapText="1"/>
    </xf>
    <xf numFmtId="0" fontId="63" fillId="3" borderId="100" xfId="5" applyFont="1" applyFill="1" applyBorder="1" applyAlignment="1">
      <alignment horizontal="left" vertical="center"/>
    </xf>
    <xf numFmtId="0" fontId="2" fillId="3" borderId="100" xfId="5" applyFont="1" applyFill="1" applyBorder="1" applyAlignment="1">
      <alignment horizontal="left" vertical="center"/>
    </xf>
    <xf numFmtId="0" fontId="63" fillId="3" borderId="111" xfId="8" applyFont="1" applyFill="1" applyBorder="1" applyAlignment="1">
      <alignment horizontal="center" vertical="center"/>
    </xf>
    <xf numFmtId="0" fontId="63" fillId="3" borderId="100" xfId="8" applyFont="1" applyFill="1" applyBorder="1" applyAlignment="1">
      <alignment vertical="center"/>
    </xf>
    <xf numFmtId="0" fontId="63" fillId="3" borderId="100" xfId="5" applyFont="1" applyFill="1" applyBorder="1">
      <alignment vertical="center"/>
    </xf>
    <xf numFmtId="0" fontId="3" fillId="0" borderId="100" xfId="12" applyBorder="1" applyAlignment="1">
      <alignment horizontal="center" vertical="center" wrapText="1"/>
    </xf>
    <xf numFmtId="0" fontId="62" fillId="0" borderId="97" xfId="4" applyFont="1" applyBorder="1" applyAlignment="1">
      <alignment horizontal="center" vertical="center"/>
    </xf>
    <xf numFmtId="0" fontId="2" fillId="3" borderId="139" xfId="5" applyFont="1" applyFill="1" applyBorder="1">
      <alignment vertical="center"/>
    </xf>
    <xf numFmtId="0" fontId="0" fillId="3" borderId="139" xfId="5" applyFont="1" applyFill="1" applyBorder="1">
      <alignment vertical="center"/>
    </xf>
    <xf numFmtId="0" fontId="3" fillId="0" borderId="113" xfId="12" applyBorder="1" applyAlignment="1">
      <alignment horizontal="center" vertical="center"/>
    </xf>
    <xf numFmtId="0" fontId="3" fillId="0" borderId="133" xfId="12" applyBorder="1" applyAlignment="1">
      <alignment horizontal="center" vertical="center"/>
    </xf>
    <xf numFmtId="0" fontId="2" fillId="3" borderId="5" xfId="5" applyFont="1" applyFill="1" applyBorder="1">
      <alignment vertical="center"/>
    </xf>
    <xf numFmtId="0" fontId="62" fillId="3" borderId="139" xfId="3" applyFont="1" applyFill="1" applyBorder="1" applyAlignment="1">
      <alignment vertical="center" wrapText="1"/>
    </xf>
    <xf numFmtId="0" fontId="62" fillId="3" borderId="100" xfId="1" applyFont="1" applyFill="1" applyBorder="1" applyAlignment="1">
      <alignment horizontal="center" vertical="center"/>
    </xf>
    <xf numFmtId="0" fontId="2" fillId="0" borderId="100" xfId="12" applyFont="1" applyBorder="1" applyAlignment="1">
      <alignment horizontal="center" vertical="center" wrapText="1"/>
    </xf>
    <xf numFmtId="0" fontId="3" fillId="0" borderId="100" xfId="12" applyBorder="1"/>
    <xf numFmtId="0" fontId="3" fillId="0" borderId="100" xfId="12" applyBorder="1" applyAlignment="1">
      <alignment horizontal="center"/>
    </xf>
    <xf numFmtId="0" fontId="62" fillId="0" borderId="100" xfId="4" applyFont="1" applyBorder="1" applyAlignment="1">
      <alignment horizontal="center" vertical="center" wrapText="1"/>
    </xf>
    <xf numFmtId="0" fontId="63" fillId="3" borderId="100" xfId="12" applyFont="1" applyFill="1" applyBorder="1" applyAlignment="1">
      <alignment vertical="center"/>
    </xf>
    <xf numFmtId="0" fontId="2" fillId="3" borderId="100" xfId="12" applyFont="1" applyFill="1" applyBorder="1" applyAlignment="1">
      <alignment horizontal="center" vertical="center"/>
    </xf>
    <xf numFmtId="0" fontId="2" fillId="3" borderId="100" xfId="12" applyFont="1" applyFill="1" applyBorder="1" applyAlignment="1">
      <alignment vertical="center"/>
    </xf>
    <xf numFmtId="0" fontId="1" fillId="3" borderId="100" xfId="12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9" xfId="5" applyFont="1" applyBorder="1" applyAlignment="1">
      <alignment horizontal="center" vertical="center"/>
    </xf>
    <xf numFmtId="0" fontId="10" fillId="0" borderId="41" xfId="5" applyFont="1" applyBorder="1" applyAlignment="1">
      <alignment horizontal="center" vertical="center"/>
    </xf>
    <xf numFmtId="0" fontId="10" fillId="0" borderId="44" xfId="5" applyFont="1" applyBorder="1" applyAlignment="1">
      <alignment horizontal="center" vertical="center"/>
    </xf>
    <xf numFmtId="0" fontId="16" fillId="22" borderId="43" xfId="0" applyFont="1" applyFill="1" applyBorder="1" applyAlignment="1">
      <alignment horizontal="left" vertical="center"/>
    </xf>
    <xf numFmtId="0" fontId="16" fillId="22" borderId="45" xfId="0" applyFont="1" applyFill="1" applyBorder="1" applyAlignment="1">
      <alignment horizontal="left" vertical="center"/>
    </xf>
    <xf numFmtId="0" fontId="16" fillId="23" borderId="43" xfId="0" applyFont="1" applyFill="1" applyBorder="1" applyAlignment="1">
      <alignment horizontal="left" vertical="center"/>
    </xf>
    <xf numFmtId="0" fontId="16" fillId="23" borderId="45" xfId="0" applyFont="1" applyFill="1" applyBorder="1" applyAlignment="1">
      <alignment horizontal="left" vertical="center"/>
    </xf>
    <xf numFmtId="0" fontId="22" fillId="7" borderId="43" xfId="0" applyFont="1" applyFill="1" applyBorder="1" applyAlignment="1">
      <alignment horizontal="left" vertical="center"/>
    </xf>
    <xf numFmtId="0" fontId="22" fillId="7" borderId="45" xfId="0" applyFont="1" applyFill="1" applyBorder="1" applyAlignment="1">
      <alignment horizontal="left" vertical="center"/>
    </xf>
    <xf numFmtId="0" fontId="16" fillId="21" borderId="43" xfId="0" applyFont="1" applyFill="1" applyBorder="1" applyAlignment="1">
      <alignment horizontal="left" vertical="center"/>
    </xf>
    <xf numFmtId="0" fontId="16" fillId="21" borderId="45" xfId="0" applyFont="1" applyFill="1" applyBorder="1" applyAlignment="1">
      <alignment horizontal="left" vertical="center"/>
    </xf>
    <xf numFmtId="0" fontId="16" fillId="24" borderId="43" xfId="0" applyFont="1" applyFill="1" applyBorder="1" applyAlignment="1">
      <alignment horizontal="left" vertical="center"/>
    </xf>
    <xf numFmtId="0" fontId="16" fillId="24" borderId="45" xfId="0" applyFont="1" applyFill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25" fillId="11" borderId="43" xfId="0" applyFont="1" applyFill="1" applyBorder="1" applyAlignment="1">
      <alignment horizontal="left" vertical="center"/>
    </xf>
    <xf numFmtId="0" fontId="25" fillId="11" borderId="44" xfId="0" applyFont="1" applyFill="1" applyBorder="1" applyAlignment="1">
      <alignment horizontal="left" vertical="center"/>
    </xf>
    <xf numFmtId="0" fontId="13" fillId="0" borderId="5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10" fillId="0" borderId="63" xfId="5" applyFont="1" applyBorder="1" applyAlignment="1">
      <alignment horizontal="center" vertical="center"/>
    </xf>
    <xf numFmtId="0" fontId="10" fillId="0" borderId="64" xfId="5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10" fillId="0" borderId="2" xfId="5" applyFont="1" applyBorder="1" applyAlignment="1">
      <alignment horizontal="center" vertical="center"/>
    </xf>
    <xf numFmtId="0" fontId="11" fillId="2" borderId="51" xfId="5" applyFont="1" applyFill="1" applyBorder="1" applyAlignment="1">
      <alignment horizontal="center" vertical="center"/>
    </xf>
    <xf numFmtId="0" fontId="11" fillId="2" borderId="56" xfId="5" applyFont="1" applyFill="1" applyBorder="1" applyAlignment="1">
      <alignment horizontal="center" vertical="center"/>
    </xf>
    <xf numFmtId="0" fontId="11" fillId="2" borderId="52" xfId="5" applyFont="1" applyFill="1" applyBorder="1" applyAlignment="1">
      <alignment horizontal="center" vertical="center" wrapText="1"/>
    </xf>
    <xf numFmtId="0" fontId="11" fillId="2" borderId="42" xfId="5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1" fillId="4" borderId="51" xfId="5" applyFont="1" applyFill="1" applyBorder="1" applyAlignment="1">
      <alignment horizontal="center" vertical="center"/>
    </xf>
    <xf numFmtId="0" fontId="11" fillId="4" borderId="56" xfId="5" applyFont="1" applyFill="1" applyBorder="1" applyAlignment="1">
      <alignment horizontal="center" vertical="center"/>
    </xf>
    <xf numFmtId="0" fontId="11" fillId="4" borderId="52" xfId="5" applyFont="1" applyFill="1" applyBorder="1" applyAlignment="1">
      <alignment horizontal="center" vertical="center" wrapText="1"/>
    </xf>
    <xf numFmtId="0" fontId="11" fillId="4" borderId="42" xfId="5" applyFont="1" applyFill="1" applyBorder="1" applyAlignment="1">
      <alignment horizontal="center" vertical="center" wrapText="1"/>
    </xf>
    <xf numFmtId="0" fontId="21" fillId="0" borderId="2" xfId="5" applyFont="1" applyBorder="1" applyAlignment="1">
      <alignment horizontal="center" vertical="center"/>
    </xf>
    <xf numFmtId="0" fontId="11" fillId="9" borderId="51" xfId="5" applyFont="1" applyFill="1" applyBorder="1" applyAlignment="1">
      <alignment horizontal="center" vertical="center"/>
    </xf>
    <xf numFmtId="0" fontId="11" fillId="9" borderId="56" xfId="5" applyFont="1" applyFill="1" applyBorder="1" applyAlignment="1">
      <alignment horizontal="center" vertical="center"/>
    </xf>
    <xf numFmtId="0" fontId="11" fillId="9" borderId="52" xfId="5" applyFont="1" applyFill="1" applyBorder="1" applyAlignment="1">
      <alignment horizontal="center" vertical="center" wrapText="1"/>
    </xf>
    <xf numFmtId="0" fontId="11" fillId="9" borderId="42" xfId="5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left" vertical="center"/>
    </xf>
    <xf numFmtId="0" fontId="10" fillId="2" borderId="45" xfId="0" applyFont="1" applyFill="1" applyBorder="1" applyAlignment="1">
      <alignment horizontal="left" vertical="center"/>
    </xf>
    <xf numFmtId="0" fontId="10" fillId="4" borderId="43" xfId="0" applyFont="1" applyFill="1" applyBorder="1" applyAlignment="1">
      <alignment horizontal="left" vertical="center"/>
    </xf>
    <xf numFmtId="0" fontId="10" fillId="4" borderId="45" xfId="0" applyFont="1" applyFill="1" applyBorder="1" applyAlignment="1">
      <alignment horizontal="left" vertical="center"/>
    </xf>
    <xf numFmtId="0" fontId="10" fillId="8" borderId="43" xfId="0" applyFont="1" applyFill="1" applyBorder="1" applyAlignment="1">
      <alignment horizontal="left" vertical="center"/>
    </xf>
    <xf numFmtId="0" fontId="10" fillId="8" borderId="45" xfId="0" applyFont="1" applyFill="1" applyBorder="1" applyAlignment="1">
      <alignment horizontal="left" vertical="center"/>
    </xf>
    <xf numFmtId="0" fontId="13" fillId="7" borderId="43" xfId="0" applyFont="1" applyFill="1" applyBorder="1" applyAlignment="1">
      <alignment horizontal="left" vertical="center"/>
    </xf>
    <xf numFmtId="0" fontId="13" fillId="7" borderId="45" xfId="0" applyFont="1" applyFill="1" applyBorder="1" applyAlignment="1">
      <alignment horizontal="left" vertical="center"/>
    </xf>
    <xf numFmtId="0" fontId="17" fillId="9" borderId="48" xfId="0" applyFont="1" applyFill="1" applyBorder="1" applyAlignment="1">
      <alignment horizontal="center" vertical="center"/>
    </xf>
    <xf numFmtId="0" fontId="17" fillId="9" borderId="28" xfId="0" applyFont="1" applyFill="1" applyBorder="1" applyAlignment="1">
      <alignment horizontal="center" vertical="center"/>
    </xf>
    <xf numFmtId="0" fontId="17" fillId="9" borderId="30" xfId="0" applyFont="1" applyFill="1" applyBorder="1" applyAlignment="1">
      <alignment horizontal="center" vertical="center"/>
    </xf>
    <xf numFmtId="0" fontId="17" fillId="9" borderId="67" xfId="0" applyFont="1" applyFill="1" applyBorder="1" applyAlignment="1">
      <alignment horizontal="center" vertical="center"/>
    </xf>
    <xf numFmtId="0" fontId="17" fillId="9" borderId="29" xfId="0" applyFont="1" applyFill="1" applyBorder="1" applyAlignment="1">
      <alignment horizontal="center" vertical="center"/>
    </xf>
    <xf numFmtId="0" fontId="17" fillId="9" borderId="6" xfId="0" applyFont="1" applyFill="1" applyBorder="1" applyAlignment="1">
      <alignment horizontal="center" vertical="center"/>
    </xf>
    <xf numFmtId="0" fontId="17" fillId="9" borderId="66" xfId="0" applyFont="1" applyFill="1" applyBorder="1" applyAlignment="1">
      <alignment horizontal="center" vertical="center"/>
    </xf>
    <xf numFmtId="0" fontId="17" fillId="9" borderId="31" xfId="0" applyFont="1" applyFill="1" applyBorder="1" applyAlignment="1">
      <alignment horizontal="center" vertical="center"/>
    </xf>
    <xf numFmtId="0" fontId="17" fillId="9" borderId="32" xfId="0" applyFont="1" applyFill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48" fillId="0" borderId="0" xfId="1" applyFont="1" applyAlignment="1">
      <alignment horizontal="center" vertical="center"/>
    </xf>
    <xf numFmtId="165" fontId="52" fillId="0" borderId="0" xfId="1" applyNumberFormat="1" applyFont="1" applyAlignment="1">
      <alignment horizontal="center" vertical="center"/>
    </xf>
    <xf numFmtId="166" fontId="52" fillId="0" borderId="0" xfId="1" applyNumberFormat="1" applyFont="1" applyAlignment="1">
      <alignment horizontal="center" vertical="center"/>
    </xf>
    <xf numFmtId="0" fontId="25" fillId="10" borderId="80" xfId="1" applyFont="1" applyFill="1" applyBorder="1" applyAlignment="1">
      <alignment horizontal="left" vertical="center"/>
    </xf>
    <xf numFmtId="0" fontId="23" fillId="10" borderId="80" xfId="1" applyFill="1" applyBorder="1" applyAlignment="1">
      <alignment horizontal="center" vertical="center"/>
    </xf>
    <xf numFmtId="0" fontId="25" fillId="10" borderId="80" xfId="1" quotePrefix="1" applyFont="1" applyFill="1" applyBorder="1" applyAlignment="1">
      <alignment horizontal="center" vertical="center"/>
    </xf>
    <xf numFmtId="0" fontId="25" fillId="10" borderId="5" xfId="1" applyFont="1" applyFill="1" applyBorder="1" applyAlignment="1">
      <alignment horizontal="left" vertical="center"/>
    </xf>
    <xf numFmtId="0" fontId="23" fillId="10" borderId="5" xfId="1" applyFill="1" applyBorder="1" applyAlignment="1">
      <alignment horizontal="center" vertical="center"/>
    </xf>
    <xf numFmtId="0" fontId="34" fillId="18" borderId="72" xfId="3" applyFont="1" applyFill="1" applyBorder="1" applyAlignment="1">
      <alignment horizontal="center" vertical="center"/>
    </xf>
    <xf numFmtId="0" fontId="34" fillId="18" borderId="14" xfId="3" applyFont="1" applyFill="1" applyBorder="1" applyAlignment="1">
      <alignment horizontal="center" vertical="center"/>
    </xf>
    <xf numFmtId="0" fontId="34" fillId="18" borderId="73" xfId="3" applyFont="1" applyFill="1" applyBorder="1" applyAlignment="1">
      <alignment horizontal="center" vertical="center" wrapText="1"/>
    </xf>
    <xf numFmtId="0" fontId="34" fillId="18" borderId="15" xfId="3" applyFont="1" applyFill="1" applyBorder="1" applyAlignment="1">
      <alignment horizontal="center" vertical="center"/>
    </xf>
    <xf numFmtId="0" fontId="40" fillId="19" borderId="80" xfId="3" applyFont="1" applyFill="1" applyBorder="1" applyAlignment="1">
      <alignment horizontal="center" vertical="center"/>
    </xf>
    <xf numFmtId="0" fontId="30" fillId="19" borderId="90" xfId="3" applyFont="1" applyFill="1" applyBorder="1" applyAlignment="1">
      <alignment horizontal="center" vertical="center"/>
    </xf>
    <xf numFmtId="0" fontId="30" fillId="19" borderId="91" xfId="3" applyFont="1" applyFill="1" applyBorder="1" applyAlignment="1">
      <alignment horizontal="center" vertical="center"/>
    </xf>
    <xf numFmtId="0" fontId="30" fillId="19" borderId="92" xfId="3" applyFont="1" applyFill="1" applyBorder="1" applyAlignment="1">
      <alignment horizontal="center" vertical="center"/>
    </xf>
    <xf numFmtId="0" fontId="33" fillId="18" borderId="69" xfId="1" applyFont="1" applyFill="1" applyBorder="1" applyAlignment="1">
      <alignment horizontal="center" vertical="center" wrapText="1"/>
    </xf>
    <xf numFmtId="0" fontId="33" fillId="18" borderId="13" xfId="1" applyFont="1" applyFill="1" applyBorder="1" applyAlignment="1">
      <alignment horizontal="center" vertical="center" wrapText="1"/>
    </xf>
    <xf numFmtId="0" fontId="33" fillId="18" borderId="70" xfId="1" applyFont="1" applyFill="1" applyBorder="1" applyAlignment="1">
      <alignment horizontal="center" vertical="center" wrapText="1"/>
    </xf>
    <xf numFmtId="0" fontId="33" fillId="18" borderId="74" xfId="1" applyFont="1" applyFill="1" applyBorder="1" applyAlignment="1">
      <alignment horizontal="center" vertical="center" wrapText="1"/>
    </xf>
    <xf numFmtId="0" fontId="34" fillId="18" borderId="71" xfId="1" applyFont="1" applyFill="1" applyBorder="1" applyAlignment="1">
      <alignment horizontal="center" vertical="center"/>
    </xf>
    <xf numFmtId="0" fontId="34" fillId="18" borderId="75" xfId="1" applyFont="1" applyFill="1" applyBorder="1" applyAlignment="1">
      <alignment horizontal="center" vertical="center"/>
    </xf>
    <xf numFmtId="0" fontId="30" fillId="6" borderId="93" xfId="1" applyFont="1" applyFill="1" applyBorder="1" applyAlignment="1">
      <alignment horizontal="center" vertical="center"/>
    </xf>
    <xf numFmtId="0" fontId="34" fillId="18" borderId="69" xfId="1" applyFont="1" applyFill="1" applyBorder="1" applyAlignment="1">
      <alignment horizontal="center" vertical="center"/>
    </xf>
    <xf numFmtId="0" fontId="34" fillId="18" borderId="13" xfId="1" applyFont="1" applyFill="1" applyBorder="1" applyAlignment="1">
      <alignment horizontal="center" vertical="center"/>
    </xf>
    <xf numFmtId="0" fontId="24" fillId="12" borderId="8" xfId="1" applyFont="1" applyFill="1" applyBorder="1" applyAlignment="1">
      <alignment horizontal="center" vertical="center"/>
    </xf>
    <xf numFmtId="0" fontId="25" fillId="0" borderId="8" xfId="1" applyFont="1" applyBorder="1" applyAlignment="1">
      <alignment horizontal="center" vertical="center"/>
    </xf>
    <xf numFmtId="0" fontId="26" fillId="13" borderId="9" xfId="1" applyFont="1" applyFill="1" applyBorder="1" applyAlignment="1">
      <alignment horizontal="center" vertical="center"/>
    </xf>
    <xf numFmtId="0" fontId="26" fillId="13" borderId="0" xfId="1" applyFont="1" applyFill="1" applyAlignment="1">
      <alignment horizontal="center" vertical="center"/>
    </xf>
    <xf numFmtId="0" fontId="28" fillId="14" borderId="0" xfId="1" applyFont="1" applyFill="1" applyAlignment="1">
      <alignment horizontal="center" vertical="center"/>
    </xf>
    <xf numFmtId="0" fontId="26" fillId="14" borderId="0" xfId="1" applyFont="1" applyFill="1" applyAlignment="1">
      <alignment horizontal="center" vertical="center"/>
    </xf>
    <xf numFmtId="0" fontId="31" fillId="17" borderId="83" xfId="1" applyFont="1" applyFill="1" applyBorder="1" applyAlignment="1">
      <alignment horizontal="center" vertical="center" wrapText="1"/>
    </xf>
    <xf numFmtId="0" fontId="31" fillId="17" borderId="84" xfId="1" applyFont="1" applyFill="1" applyBorder="1" applyAlignment="1">
      <alignment horizontal="center" vertical="center" wrapText="1"/>
    </xf>
    <xf numFmtId="0" fontId="31" fillId="17" borderId="33" xfId="1" applyFont="1" applyFill="1" applyBorder="1" applyAlignment="1">
      <alignment horizontal="center" vertical="center" wrapText="1"/>
    </xf>
    <xf numFmtId="0" fontId="31" fillId="17" borderId="23" xfId="1" applyFont="1" applyFill="1" applyBorder="1" applyAlignment="1">
      <alignment horizontal="center" vertical="center" wrapText="1"/>
    </xf>
    <xf numFmtId="0" fontId="31" fillId="17" borderId="24" xfId="1" applyFont="1" applyFill="1" applyBorder="1" applyAlignment="1">
      <alignment horizontal="center" vertical="center" wrapText="1"/>
    </xf>
    <xf numFmtId="0" fontId="42" fillId="10" borderId="93" xfId="0" applyFont="1" applyFill="1" applyBorder="1" applyAlignment="1">
      <alignment horizontal="center" vertical="center"/>
    </xf>
    <xf numFmtId="0" fontId="22" fillId="2" borderId="90" xfId="0" applyFont="1" applyFill="1" applyBorder="1" applyAlignment="1">
      <alignment horizontal="center" vertical="center"/>
    </xf>
    <xf numFmtId="0" fontId="22" fillId="2" borderId="91" xfId="0" applyFont="1" applyFill="1" applyBorder="1" applyAlignment="1">
      <alignment horizontal="center" vertical="center"/>
    </xf>
    <xf numFmtId="0" fontId="29" fillId="15" borderId="43" xfId="1" applyFont="1" applyFill="1" applyBorder="1" applyAlignment="1">
      <alignment horizontal="center" vertical="center"/>
    </xf>
    <xf numFmtId="0" fontId="29" fillId="15" borderId="44" xfId="1" applyFont="1" applyFill="1" applyBorder="1" applyAlignment="1">
      <alignment horizontal="center" vertical="center"/>
    </xf>
    <xf numFmtId="0" fontId="29" fillId="15" borderId="45" xfId="1" applyFont="1" applyFill="1" applyBorder="1" applyAlignment="1">
      <alignment horizontal="center" vertical="center"/>
    </xf>
    <xf numFmtId="0" fontId="30" fillId="16" borderId="42" xfId="1" applyFont="1" applyFill="1" applyBorder="1" applyAlignment="1">
      <alignment horizontal="left" vertical="center"/>
    </xf>
    <xf numFmtId="0" fontId="31" fillId="17" borderId="10" xfId="1" applyFont="1" applyFill="1" applyBorder="1" applyAlignment="1">
      <alignment horizontal="center" vertical="center" wrapText="1"/>
    </xf>
    <xf numFmtId="0" fontId="31" fillId="17" borderId="0" xfId="1" applyFont="1" applyFill="1" applyAlignment="1">
      <alignment horizontal="center" vertical="center" wrapText="1"/>
    </xf>
    <xf numFmtId="0" fontId="31" fillId="17" borderId="11" xfId="1" applyFont="1" applyFill="1" applyBorder="1" applyAlignment="1">
      <alignment horizontal="center" vertical="center" wrapText="1"/>
    </xf>
    <xf numFmtId="0" fontId="33" fillId="18" borderId="68" xfId="1" applyFont="1" applyFill="1" applyBorder="1" applyAlignment="1">
      <alignment horizontal="center" vertical="center" wrapText="1"/>
    </xf>
    <xf numFmtId="0" fontId="33" fillId="18" borderId="12" xfId="1" applyFont="1" applyFill="1" applyBorder="1" applyAlignment="1">
      <alignment horizontal="center" vertical="center" wrapText="1"/>
    </xf>
    <xf numFmtId="0" fontId="16" fillId="10" borderId="80" xfId="1" applyFont="1" applyFill="1" applyBorder="1" applyAlignment="1">
      <alignment horizontal="left" vertical="center"/>
    </xf>
    <xf numFmtId="0" fontId="16" fillId="10" borderId="5" xfId="1" applyFont="1" applyFill="1" applyBorder="1" applyAlignment="1">
      <alignment horizontal="left" vertical="center"/>
    </xf>
    <xf numFmtId="0" fontId="47" fillId="10" borderId="5" xfId="1" applyFont="1" applyFill="1" applyBorder="1" applyAlignment="1">
      <alignment horizontal="center" vertical="center"/>
    </xf>
    <xf numFmtId="0" fontId="47" fillId="10" borderId="80" xfId="1" applyFont="1" applyFill="1" applyBorder="1" applyAlignment="1">
      <alignment horizontal="center" vertical="center"/>
    </xf>
    <xf numFmtId="0" fontId="16" fillId="10" borderId="80" xfId="1" quotePrefix="1" applyFont="1" applyFill="1" applyBorder="1" applyAlignment="1">
      <alignment horizontal="center" vertical="center"/>
    </xf>
    <xf numFmtId="0" fontId="30" fillId="16" borderId="80" xfId="1" applyFont="1" applyFill="1" applyBorder="1" applyAlignment="1">
      <alignment horizontal="left" vertical="center"/>
    </xf>
    <xf numFmtId="0" fontId="33" fillId="18" borderId="94" xfId="1" applyFont="1" applyFill="1" applyBorder="1" applyAlignment="1">
      <alignment horizontal="center" vertical="center" wrapText="1"/>
    </xf>
    <xf numFmtId="0" fontId="34" fillId="18" borderId="95" xfId="1" applyFont="1" applyFill="1" applyBorder="1" applyAlignment="1">
      <alignment horizontal="center" vertical="center"/>
    </xf>
    <xf numFmtId="0" fontId="29" fillId="15" borderId="90" xfId="1" applyFont="1" applyFill="1" applyBorder="1" applyAlignment="1">
      <alignment horizontal="center" vertical="center"/>
    </xf>
    <xf numFmtId="0" fontId="29" fillId="15" borderId="91" xfId="1" applyFont="1" applyFill="1" applyBorder="1" applyAlignment="1">
      <alignment horizontal="center" vertical="center"/>
    </xf>
    <xf numFmtId="0" fontId="29" fillId="15" borderId="92" xfId="1" applyFont="1" applyFill="1" applyBorder="1" applyAlignment="1">
      <alignment horizontal="center" vertical="center"/>
    </xf>
    <xf numFmtId="0" fontId="48" fillId="19" borderId="80" xfId="3" applyFont="1" applyFill="1" applyBorder="1" applyAlignment="1">
      <alignment horizontal="center" vertical="center"/>
    </xf>
    <xf numFmtId="0" fontId="21" fillId="19" borderId="90" xfId="3" applyFont="1" applyFill="1" applyBorder="1" applyAlignment="1">
      <alignment horizontal="center" vertical="center"/>
    </xf>
    <xf numFmtId="0" fontId="21" fillId="19" borderId="91" xfId="3" applyFont="1" applyFill="1" applyBorder="1" applyAlignment="1">
      <alignment horizontal="center" vertical="center"/>
    </xf>
    <xf numFmtId="0" fontId="21" fillId="19" borderId="92" xfId="3" applyFont="1" applyFill="1" applyBorder="1" applyAlignment="1">
      <alignment horizontal="center" vertical="center"/>
    </xf>
    <xf numFmtId="0" fontId="42" fillId="10" borderId="93" xfId="0" applyFont="1" applyFill="1" applyBorder="1" applyAlignment="1">
      <alignment horizontal="left" vertical="center"/>
    </xf>
    <xf numFmtId="0" fontId="42" fillId="2" borderId="27" xfId="0" applyFont="1" applyFill="1" applyBorder="1" applyAlignment="1">
      <alignment horizontal="left" vertical="center"/>
    </xf>
    <xf numFmtId="0" fontId="42" fillId="2" borderId="7" xfId="0" applyFont="1" applyFill="1" applyBorder="1" applyAlignment="1">
      <alignment horizontal="left" vertical="center"/>
    </xf>
    <xf numFmtId="0" fontId="31" fillId="17" borderId="104" xfId="1" applyFont="1" applyFill="1" applyBorder="1" applyAlignment="1">
      <alignment horizontal="center" vertical="center" wrapText="1"/>
    </xf>
    <xf numFmtId="0" fontId="31" fillId="17" borderId="105" xfId="1" applyFont="1" applyFill="1" applyBorder="1" applyAlignment="1">
      <alignment horizontal="center" vertical="center" wrapText="1"/>
    </xf>
    <xf numFmtId="0" fontId="39" fillId="17" borderId="23" xfId="1" applyFont="1" applyFill="1" applyBorder="1" applyAlignment="1">
      <alignment horizontal="center" vertical="center" wrapText="1"/>
    </xf>
    <xf numFmtId="0" fontId="39" fillId="17" borderId="24" xfId="1" applyFont="1" applyFill="1" applyBorder="1" applyAlignment="1">
      <alignment horizontal="center" vertical="center" wrapText="1"/>
    </xf>
    <xf numFmtId="0" fontId="16" fillId="10" borderId="100" xfId="1" quotePrefix="1" applyFont="1" applyFill="1" applyBorder="1" applyAlignment="1">
      <alignment horizontal="center" vertical="center"/>
    </xf>
    <xf numFmtId="0" fontId="42" fillId="2" borderId="114" xfId="0" applyFont="1" applyFill="1" applyBorder="1" applyAlignment="1">
      <alignment horizontal="left" vertical="center"/>
    </xf>
    <xf numFmtId="0" fontId="42" fillId="2" borderId="115" xfId="0" applyFont="1" applyFill="1" applyBorder="1" applyAlignment="1">
      <alignment horizontal="left" vertical="center"/>
    </xf>
    <xf numFmtId="0" fontId="42" fillId="2" borderId="111" xfId="0" applyFont="1" applyFill="1" applyBorder="1" applyAlignment="1">
      <alignment horizontal="left" vertical="center"/>
    </xf>
    <xf numFmtId="0" fontId="42" fillId="2" borderId="112" xfId="0" applyFont="1" applyFill="1" applyBorder="1" applyAlignment="1">
      <alignment horizontal="left" vertical="center"/>
    </xf>
    <xf numFmtId="0" fontId="47" fillId="10" borderId="100" xfId="1" applyFont="1" applyFill="1" applyBorder="1" applyAlignment="1">
      <alignment horizontal="center" vertical="center"/>
    </xf>
    <xf numFmtId="0" fontId="22" fillId="2" borderId="111" xfId="0" applyFont="1" applyFill="1" applyBorder="1" applyAlignment="1">
      <alignment horizontal="center" vertical="center"/>
    </xf>
    <xf numFmtId="0" fontId="22" fillId="2" borderId="112" xfId="0" applyFont="1" applyFill="1" applyBorder="1" applyAlignment="1">
      <alignment horizontal="center" vertical="center"/>
    </xf>
    <xf numFmtId="165" fontId="40" fillId="0" borderId="0" xfId="1" applyNumberFormat="1" applyFont="1" applyAlignment="1">
      <alignment horizontal="center" vertical="center"/>
    </xf>
    <xf numFmtId="166" fontId="40" fillId="0" borderId="0" xfId="1" applyNumberFormat="1" applyFont="1" applyAlignment="1">
      <alignment horizontal="center" vertical="center"/>
    </xf>
    <xf numFmtId="0" fontId="39" fillId="6" borderId="104" xfId="1" applyFont="1" applyFill="1" applyBorder="1" applyAlignment="1">
      <alignment horizontal="center" vertical="center" wrapText="1"/>
    </xf>
    <xf numFmtId="0" fontId="39" fillId="6" borderId="105" xfId="1" applyFont="1" applyFill="1" applyBorder="1" applyAlignment="1">
      <alignment horizontal="center" vertical="center" wrapText="1"/>
    </xf>
    <xf numFmtId="0" fontId="48" fillId="19" borderId="100" xfId="3" applyFont="1" applyFill="1" applyBorder="1" applyAlignment="1">
      <alignment horizontal="center" vertical="center"/>
    </xf>
    <xf numFmtId="0" fontId="21" fillId="19" borderId="111" xfId="3" applyFont="1" applyFill="1" applyBorder="1" applyAlignment="1">
      <alignment horizontal="center" vertical="center"/>
    </xf>
    <xf numFmtId="0" fontId="21" fillId="19" borderId="112" xfId="3" applyFont="1" applyFill="1" applyBorder="1" applyAlignment="1">
      <alignment horizontal="center" vertical="center"/>
    </xf>
    <xf numFmtId="0" fontId="21" fillId="19" borderId="113" xfId="3" applyFont="1" applyFill="1" applyBorder="1" applyAlignment="1">
      <alignment horizontal="center" vertical="center"/>
    </xf>
    <xf numFmtId="0" fontId="33" fillId="18" borderId="118" xfId="1" applyFont="1" applyFill="1" applyBorder="1" applyAlignment="1">
      <alignment horizontal="center" vertical="center" wrapText="1"/>
    </xf>
    <xf numFmtId="0" fontId="29" fillId="15" borderId="111" xfId="1" applyFont="1" applyFill="1" applyBorder="1" applyAlignment="1">
      <alignment horizontal="center" vertical="center"/>
    </xf>
    <xf numFmtId="0" fontId="29" fillId="15" borderId="112" xfId="1" applyFont="1" applyFill="1" applyBorder="1" applyAlignment="1">
      <alignment horizontal="center" vertical="center"/>
    </xf>
    <xf numFmtId="0" fontId="29" fillId="15" borderId="113" xfId="1" applyFont="1" applyFill="1" applyBorder="1" applyAlignment="1">
      <alignment horizontal="center" vertical="center"/>
    </xf>
    <xf numFmtId="0" fontId="33" fillId="18" borderId="119" xfId="1" applyFont="1" applyFill="1" applyBorder="1" applyAlignment="1">
      <alignment horizontal="center" vertical="center" wrapText="1"/>
    </xf>
    <xf numFmtId="0" fontId="33" fillId="18" borderId="123" xfId="1" applyFont="1" applyFill="1" applyBorder="1" applyAlignment="1">
      <alignment horizontal="center" vertical="center" wrapText="1"/>
    </xf>
    <xf numFmtId="0" fontId="34" fillId="18" borderId="120" xfId="1" applyFont="1" applyFill="1" applyBorder="1" applyAlignment="1">
      <alignment horizontal="center" vertical="center"/>
    </xf>
    <xf numFmtId="0" fontId="34" fillId="18" borderId="124" xfId="1" applyFont="1" applyFill="1" applyBorder="1" applyAlignment="1">
      <alignment horizontal="center" vertical="center"/>
    </xf>
    <xf numFmtId="0" fontId="30" fillId="16" borderId="100" xfId="1" applyFont="1" applyFill="1" applyBorder="1" applyAlignment="1">
      <alignment horizontal="left" vertical="center"/>
    </xf>
    <xf numFmtId="0" fontId="33" fillId="18" borderId="117" xfId="1" applyFont="1" applyFill="1" applyBorder="1" applyAlignment="1">
      <alignment horizontal="center" vertical="center" wrapText="1"/>
    </xf>
    <xf numFmtId="0" fontId="34" fillId="18" borderId="121" xfId="3" applyFont="1" applyFill="1" applyBorder="1" applyAlignment="1">
      <alignment horizontal="center" vertical="center"/>
    </xf>
    <xf numFmtId="0" fontId="34" fillId="18" borderId="122" xfId="3" applyFont="1" applyFill="1" applyBorder="1" applyAlignment="1">
      <alignment horizontal="center" vertical="center" wrapText="1"/>
    </xf>
    <xf numFmtId="0" fontId="34" fillId="18" borderId="118" xfId="1" applyFont="1" applyFill="1" applyBorder="1" applyAlignment="1">
      <alignment horizontal="center" vertical="center"/>
    </xf>
    <xf numFmtId="0" fontId="22" fillId="2" borderId="133" xfId="0" applyFont="1" applyFill="1" applyBorder="1" applyAlignment="1">
      <alignment horizontal="center" vertical="center" wrapText="1"/>
    </xf>
    <xf numFmtId="0" fontId="22" fillId="2" borderId="134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30" fillId="6" borderId="130" xfId="1" applyFont="1" applyFill="1" applyBorder="1" applyAlignment="1">
      <alignment horizontal="center" vertical="center"/>
    </xf>
    <xf numFmtId="0" fontId="42" fillId="2" borderId="131" xfId="0" applyFont="1" applyFill="1" applyBorder="1" applyAlignment="1">
      <alignment horizontal="left" vertical="center"/>
    </xf>
    <xf numFmtId="0" fontId="42" fillId="2" borderId="132" xfId="0" applyFont="1" applyFill="1" applyBorder="1" applyAlignment="1">
      <alignment horizontal="left" vertical="center"/>
    </xf>
    <xf numFmtId="0" fontId="57" fillId="28" borderId="1" xfId="1" applyFont="1" applyFill="1" applyBorder="1" applyAlignment="1">
      <alignment horizontal="center" vertical="center"/>
    </xf>
    <xf numFmtId="0" fontId="57" fillId="28" borderId="130" xfId="1" applyFont="1" applyFill="1" applyBorder="1" applyAlignment="1">
      <alignment horizontal="center" vertical="center"/>
    </xf>
    <xf numFmtId="0" fontId="58" fillId="28" borderId="130" xfId="1" applyFont="1" applyFill="1" applyBorder="1" applyAlignment="1">
      <alignment horizontal="center" vertical="center"/>
    </xf>
    <xf numFmtId="0" fontId="59" fillId="29" borderId="1" xfId="1" applyFont="1" applyFill="1" applyBorder="1" applyAlignment="1">
      <alignment horizontal="center" vertical="center"/>
    </xf>
    <xf numFmtId="0" fontId="59" fillId="29" borderId="130" xfId="1" applyFont="1" applyFill="1" applyBorder="1" applyAlignment="1">
      <alignment horizontal="center" vertical="center"/>
    </xf>
    <xf numFmtId="0" fontId="26" fillId="30" borderId="136" xfId="1" applyFont="1" applyFill="1" applyBorder="1" applyAlignment="1">
      <alignment horizontal="center" vertical="center"/>
    </xf>
    <xf numFmtId="0" fontId="26" fillId="30" borderId="137" xfId="1" applyFont="1" applyFill="1" applyBorder="1" applyAlignment="1">
      <alignment horizontal="center" vertical="center"/>
    </xf>
    <xf numFmtId="0" fontId="26" fillId="30" borderId="4" xfId="1" applyFont="1" applyFill="1" applyBorder="1" applyAlignment="1">
      <alignment horizontal="center" vertical="center"/>
    </xf>
    <xf numFmtId="0" fontId="26" fillId="30" borderId="0" xfId="1" applyFont="1" applyFill="1" applyAlignment="1">
      <alignment horizontal="center" vertical="center"/>
    </xf>
    <xf numFmtId="0" fontId="23" fillId="31" borderId="1" xfId="1" applyFill="1" applyBorder="1" applyAlignment="1">
      <alignment horizontal="center" vertical="center"/>
    </xf>
    <xf numFmtId="0" fontId="23" fillId="31" borderId="130" xfId="1" applyFill="1" applyBorder="1" applyAlignment="1">
      <alignment horizontal="center" vertical="center"/>
    </xf>
    <xf numFmtId="0" fontId="23" fillId="32" borderId="130" xfId="1" applyFill="1" applyBorder="1" applyAlignment="1">
      <alignment horizontal="center" vertical="center"/>
    </xf>
    <xf numFmtId="0" fontId="23" fillId="32" borderId="37" xfId="1" applyFill="1" applyBorder="1" applyAlignment="1">
      <alignment horizontal="center" vertical="center"/>
    </xf>
    <xf numFmtId="0" fontId="3" fillId="0" borderId="139" xfId="12" applyBorder="1" applyAlignment="1">
      <alignment horizontal="center" vertical="center"/>
    </xf>
    <xf numFmtId="0" fontId="3" fillId="0" borderId="5" xfId="12" applyBorder="1" applyAlignment="1">
      <alignment horizontal="center" vertical="center"/>
    </xf>
    <xf numFmtId="0" fontId="3" fillId="0" borderId="100" xfId="12" applyBorder="1" applyAlignment="1">
      <alignment horizontal="left" vertical="center"/>
    </xf>
    <xf numFmtId="0" fontId="3" fillId="3" borderId="100" xfId="12" applyFill="1" applyBorder="1" applyAlignment="1">
      <alignment horizontal="left" vertical="center"/>
    </xf>
    <xf numFmtId="0" fontId="3" fillId="0" borderId="100" xfId="12" applyBorder="1" applyAlignment="1">
      <alignment horizontal="center" vertical="center"/>
    </xf>
    <xf numFmtId="0" fontId="3" fillId="0" borderId="0" xfId="12" applyAlignment="1">
      <alignment horizontal="left" wrapText="1"/>
    </xf>
    <xf numFmtId="0" fontId="3" fillId="0" borderId="28" xfId="12" applyBorder="1" applyAlignment="1">
      <alignment horizontal="center" vertical="center"/>
    </xf>
    <xf numFmtId="0" fontId="62" fillId="3" borderId="100" xfId="1" applyFont="1" applyFill="1" applyBorder="1" applyAlignment="1">
      <alignment horizontal="center" vertical="center"/>
    </xf>
    <xf numFmtId="0" fontId="3" fillId="0" borderId="28" xfId="12" applyBorder="1" applyAlignment="1">
      <alignment horizontal="left" vertical="center"/>
    </xf>
    <xf numFmtId="0" fontId="3" fillId="0" borderId="5" xfId="12" applyBorder="1" applyAlignment="1">
      <alignment horizontal="left" vertical="center"/>
    </xf>
    <xf numFmtId="0" fontId="3" fillId="3" borderId="139" xfId="12" applyFill="1" applyBorder="1" applyAlignment="1">
      <alignment horizontal="center" vertical="center"/>
    </xf>
    <xf numFmtId="0" fontId="3" fillId="3" borderId="28" xfId="12" applyFill="1" applyBorder="1" applyAlignment="1">
      <alignment horizontal="center" vertical="center"/>
    </xf>
    <xf numFmtId="0" fontId="3" fillId="3" borderId="5" xfId="12" applyFill="1" applyBorder="1" applyAlignment="1">
      <alignment horizontal="center" vertical="center"/>
    </xf>
    <xf numFmtId="0" fontId="65" fillId="26" borderId="100" xfId="9" applyFont="1" applyBorder="1" applyAlignment="1">
      <alignment horizontal="center" vertical="center"/>
    </xf>
    <xf numFmtId="0" fontId="3" fillId="0" borderId="111" xfId="12" applyBorder="1" applyAlignment="1">
      <alignment horizontal="center" vertical="center"/>
    </xf>
    <xf numFmtId="0" fontId="3" fillId="0" borderId="133" xfId="12" applyBorder="1" applyAlignment="1">
      <alignment horizontal="center" vertical="center"/>
    </xf>
    <xf numFmtId="0" fontId="3" fillId="0" borderId="27" xfId="12" applyBorder="1" applyAlignment="1">
      <alignment horizontal="center" vertical="center"/>
    </xf>
    <xf numFmtId="0" fontId="62" fillId="0" borderId="139" xfId="3" applyFont="1" applyBorder="1" applyAlignment="1">
      <alignment horizontal="center" vertical="center" wrapText="1"/>
    </xf>
    <xf numFmtId="0" fontId="62" fillId="0" borderId="5" xfId="3" applyFont="1" applyBorder="1" applyAlignment="1">
      <alignment horizontal="center" vertical="center" wrapText="1"/>
    </xf>
    <xf numFmtId="0" fontId="3" fillId="0" borderId="139" xfId="12" applyBorder="1" applyAlignment="1">
      <alignment horizontal="left" vertical="center"/>
    </xf>
  </cellXfs>
  <cellStyles count="14">
    <cellStyle name="Accent2" xfId="9" builtinId="33"/>
    <cellStyle name="Accent6" xfId="10" builtinId="49"/>
    <cellStyle name="Check Cell" xfId="8" builtinId="23"/>
    <cellStyle name="Normal" xfId="0" builtinId="0"/>
    <cellStyle name="Normal 2" xfId="11" xr:uid="{00000000-0005-0000-0000-000004000000}"/>
    <cellStyle name="Normal 2 2" xfId="5" xr:uid="{00000000-0005-0000-0000-000005000000}"/>
    <cellStyle name="Normal 3" xfId="6" xr:uid="{00000000-0005-0000-0000-000006000000}"/>
    <cellStyle name="Normal 4" xfId="12" xr:uid="{00000000-0005-0000-0000-000007000000}"/>
    <cellStyle name="Normal 5" xfId="13" xr:uid="{00000000-0005-0000-0000-000008000000}"/>
    <cellStyle name="Normal_CHPT GRAD CHECKLIST Oct 2002" xfId="4" xr:uid="{00000000-0005-0000-0000-000009000000}"/>
    <cellStyle name="Normal_ENG. PLANS" xfId="3" xr:uid="{00000000-0005-0000-0000-00000A000000}"/>
    <cellStyle name="Normal_NEW_CRU_ENG. PLANS MODIFIED_m2" xfId="1" xr:uid="{00000000-0005-0000-0000-00000B000000}"/>
    <cellStyle name="Normal_PETE_CHME_ Plan (march 2007)" xfId="2" xr:uid="{00000000-0005-0000-0000-00000C000000}"/>
    <cellStyle name="Percent 2" xfId="7" xr:uid="{00000000-0005-0000-0000-00000D000000}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752475</xdr:colOff>
      <xdr:row>35</xdr:row>
      <xdr:rowOff>95250</xdr:rowOff>
    </xdr:from>
    <xdr:to>
      <xdr:col>8</xdr:col>
      <xdr:colOff>781050</xdr:colOff>
      <xdr:row>35</xdr:row>
      <xdr:rowOff>133350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7067550" y="8020050"/>
          <a:ext cx="28575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5</xdr:col>
      <xdr:colOff>66675</xdr:colOff>
      <xdr:row>0</xdr:row>
      <xdr:rowOff>19049</xdr:rowOff>
    </xdr:from>
    <xdr:ext cx="1387198" cy="731520"/>
    <xdr:pic>
      <xdr:nvPicPr>
        <xdr:cNvPr id="3" name="Picture 2" descr="AD Poly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72025" y="19049"/>
          <a:ext cx="1387198" cy="731520"/>
        </a:xfrm>
        <a:prstGeom prst="rect">
          <a:avLst/>
        </a:prstGeom>
      </xdr:spPr>
    </xdr:pic>
    <xdr:clientData/>
  </xdr:oneCellAnchor>
  <xdr:twoCellAnchor>
    <xdr:from>
      <xdr:col>8</xdr:col>
      <xdr:colOff>752475</xdr:colOff>
      <xdr:row>35</xdr:row>
      <xdr:rowOff>95250</xdr:rowOff>
    </xdr:from>
    <xdr:to>
      <xdr:col>8</xdr:col>
      <xdr:colOff>781050</xdr:colOff>
      <xdr:row>35</xdr:row>
      <xdr:rowOff>133350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7067550" y="8058150"/>
          <a:ext cx="28575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752475</xdr:colOff>
      <xdr:row>35</xdr:row>
      <xdr:rowOff>95250</xdr:rowOff>
    </xdr:from>
    <xdr:to>
      <xdr:col>8</xdr:col>
      <xdr:colOff>781050</xdr:colOff>
      <xdr:row>35</xdr:row>
      <xdr:rowOff>133350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7067550" y="8058150"/>
          <a:ext cx="28575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752475</xdr:colOff>
      <xdr:row>48</xdr:row>
      <xdr:rowOff>95250</xdr:rowOff>
    </xdr:from>
    <xdr:to>
      <xdr:col>8</xdr:col>
      <xdr:colOff>781050</xdr:colOff>
      <xdr:row>48</xdr:row>
      <xdr:rowOff>133350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7067550" y="10553700"/>
          <a:ext cx="28575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5</xdr:col>
      <xdr:colOff>66675</xdr:colOff>
      <xdr:row>0</xdr:row>
      <xdr:rowOff>19049</xdr:rowOff>
    </xdr:from>
    <xdr:ext cx="1387198" cy="731520"/>
    <xdr:pic>
      <xdr:nvPicPr>
        <xdr:cNvPr id="3" name="Picture 2" descr="AD Poly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72025" y="19049"/>
          <a:ext cx="1387198" cy="731520"/>
        </a:xfrm>
        <a:prstGeom prst="rect">
          <a:avLst/>
        </a:prstGeom>
      </xdr:spPr>
    </xdr:pic>
    <xdr:clientData/>
  </xdr:oneCellAnchor>
  <xdr:twoCellAnchor>
    <xdr:from>
      <xdr:col>8</xdr:col>
      <xdr:colOff>752475</xdr:colOff>
      <xdr:row>48</xdr:row>
      <xdr:rowOff>95250</xdr:rowOff>
    </xdr:from>
    <xdr:to>
      <xdr:col>8</xdr:col>
      <xdr:colOff>781050</xdr:colOff>
      <xdr:row>48</xdr:row>
      <xdr:rowOff>133350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>
          <a:off x="7200900" y="10639425"/>
          <a:ext cx="28575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569302</xdr:colOff>
      <xdr:row>52</xdr:row>
      <xdr:rowOff>65943</xdr:rowOff>
    </xdr:from>
    <xdr:to>
      <xdr:col>8</xdr:col>
      <xdr:colOff>597877</xdr:colOff>
      <xdr:row>52</xdr:row>
      <xdr:rowOff>104043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7786321" y="11356731"/>
          <a:ext cx="28575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5</xdr:col>
      <xdr:colOff>66675</xdr:colOff>
      <xdr:row>0</xdr:row>
      <xdr:rowOff>19049</xdr:rowOff>
    </xdr:from>
    <xdr:ext cx="1387198" cy="731520"/>
    <xdr:pic>
      <xdr:nvPicPr>
        <xdr:cNvPr id="3" name="Picture 2" descr="AD Poly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72025" y="19049"/>
          <a:ext cx="1387198" cy="731520"/>
        </a:xfrm>
        <a:prstGeom prst="rect">
          <a:avLst/>
        </a:prstGeom>
      </xdr:spPr>
    </xdr:pic>
    <xdr:clientData/>
  </xdr:oneCellAnchor>
  <xdr:twoCellAnchor>
    <xdr:from>
      <xdr:col>8</xdr:col>
      <xdr:colOff>576629</xdr:colOff>
      <xdr:row>52</xdr:row>
      <xdr:rowOff>73269</xdr:rowOff>
    </xdr:from>
    <xdr:to>
      <xdr:col>8</xdr:col>
      <xdr:colOff>605204</xdr:colOff>
      <xdr:row>52</xdr:row>
      <xdr:rowOff>111369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7793648" y="11364057"/>
          <a:ext cx="28575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66675</xdr:colOff>
      <xdr:row>0</xdr:row>
      <xdr:rowOff>19049</xdr:rowOff>
    </xdr:from>
    <xdr:ext cx="1387198" cy="731520"/>
    <xdr:pic>
      <xdr:nvPicPr>
        <xdr:cNvPr id="7" name="Picture 6" descr="AD Poly.jpg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72025" y="19049"/>
          <a:ext cx="1387198" cy="73152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30308</xdr:colOff>
      <xdr:row>0</xdr:row>
      <xdr:rowOff>0</xdr:rowOff>
    </xdr:from>
    <xdr:to>
      <xdr:col>6</xdr:col>
      <xdr:colOff>559691</xdr:colOff>
      <xdr:row>0</xdr:row>
      <xdr:rowOff>548986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7358" y="0"/>
          <a:ext cx="529383" cy="54898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2457450</xdr:colOff>
          <xdr:row>0</xdr:row>
          <xdr:rowOff>95250</xdr:rowOff>
        </xdr:from>
        <xdr:to>
          <xdr:col>8</xdr:col>
          <xdr:colOff>3257550</xdr:colOff>
          <xdr:row>0</xdr:row>
          <xdr:rowOff>514350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Visio_Drawing.vsd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103"/>
  <sheetViews>
    <sheetView showGridLines="0" tabSelected="1" zoomScale="90" zoomScaleNormal="90" workbookViewId="0">
      <selection activeCell="M55" sqref="M55"/>
    </sheetView>
  </sheetViews>
  <sheetFormatPr defaultColWidth="9.140625" defaultRowHeight="15"/>
  <cols>
    <col min="1" max="1" width="13.28515625" style="23" bestFit="1" customWidth="1"/>
    <col min="2" max="2" width="60.140625" style="2" bestFit="1" customWidth="1"/>
    <col min="3" max="4" width="3.140625" style="2" bestFit="1" customWidth="1"/>
    <col min="5" max="5" width="2.140625" style="2" bestFit="1" customWidth="1"/>
    <col min="6" max="6" width="4.28515625" style="2" bestFit="1" customWidth="1"/>
    <col min="7" max="7" width="3.85546875" style="2" bestFit="1" customWidth="1"/>
    <col min="8" max="8" width="1.140625" style="11" customWidth="1"/>
    <col min="9" max="9" width="13" style="22" customWidth="1"/>
    <col min="10" max="10" width="49.140625" style="2" customWidth="1"/>
    <col min="11" max="12" width="3.140625" style="2" bestFit="1" customWidth="1"/>
    <col min="13" max="13" width="2.7109375" style="2" bestFit="1" customWidth="1"/>
    <col min="14" max="14" width="4.28515625" style="2" customWidth="1"/>
    <col min="15" max="15" width="3.85546875" style="2" bestFit="1" customWidth="1"/>
    <col min="16" max="16" width="1.28515625" style="11" customWidth="1"/>
    <col min="17" max="17" width="12.28515625" style="22" bestFit="1" customWidth="1"/>
    <col min="18" max="18" width="40.140625" style="2" bestFit="1" customWidth="1"/>
    <col min="19" max="19" width="2.140625" style="2" bestFit="1" customWidth="1"/>
    <col min="20" max="20" width="3.140625" style="2" bestFit="1" customWidth="1"/>
    <col min="21" max="21" width="3" style="2" bestFit="1" customWidth="1"/>
    <col min="22" max="22" width="4.28515625" style="2" customWidth="1"/>
    <col min="23" max="23" width="3.85546875" style="2" bestFit="1" customWidth="1"/>
    <col min="24" max="24" width="9.140625" style="1"/>
    <col min="25" max="25" width="16.28515625" style="2" bestFit="1" customWidth="1"/>
    <col min="26" max="26" width="15.28515625" style="2" customWidth="1"/>
    <col min="27" max="27" width="11.85546875" style="2" customWidth="1"/>
    <col min="28" max="16384" width="9.140625" style="2"/>
  </cols>
  <sheetData>
    <row r="1" spans="1:27" ht="21.75" customHeight="1" thickBot="1">
      <c r="A1" s="402" t="s">
        <v>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</row>
    <row r="2" spans="1:27" ht="15.75" thickBot="1">
      <c r="A2" s="387" t="s">
        <v>1</v>
      </c>
      <c r="B2" s="387"/>
      <c r="C2" s="82"/>
      <c r="D2" s="82"/>
      <c r="E2" s="82"/>
      <c r="F2" s="82"/>
      <c r="G2" s="82"/>
      <c r="H2" s="83"/>
      <c r="I2" s="84" t="s">
        <v>2</v>
      </c>
      <c r="J2" s="82"/>
      <c r="K2" s="82"/>
      <c r="L2" s="82"/>
      <c r="M2" s="82"/>
      <c r="N2" s="82"/>
      <c r="O2" s="82"/>
      <c r="P2" s="83"/>
      <c r="Q2" s="84" t="s">
        <v>2</v>
      </c>
      <c r="R2" s="82"/>
      <c r="S2" s="82"/>
      <c r="T2" s="82"/>
      <c r="U2" s="82"/>
      <c r="V2" s="82"/>
      <c r="W2" s="82"/>
      <c r="Y2" s="404" t="s">
        <v>3</v>
      </c>
      <c r="Z2" s="404"/>
      <c r="AA2" s="404"/>
    </row>
    <row r="3" spans="1:27" ht="16.5" customHeight="1">
      <c r="A3" s="388" t="s">
        <v>4</v>
      </c>
      <c r="B3" s="400"/>
      <c r="C3" s="400"/>
      <c r="D3" s="400"/>
      <c r="E3" s="400"/>
      <c r="F3" s="400"/>
      <c r="G3" s="401"/>
      <c r="H3" s="3"/>
      <c r="I3" s="388" t="s">
        <v>5</v>
      </c>
      <c r="J3" s="400"/>
      <c r="K3" s="400"/>
      <c r="L3" s="400"/>
      <c r="M3" s="400"/>
      <c r="N3" s="400"/>
      <c r="O3" s="401"/>
      <c r="P3" s="3"/>
      <c r="Q3" s="388" t="s">
        <v>6</v>
      </c>
      <c r="R3" s="400"/>
      <c r="S3" s="400"/>
      <c r="T3" s="400"/>
      <c r="U3" s="400"/>
      <c r="V3" s="400"/>
      <c r="W3" s="401"/>
      <c r="Y3" s="405" t="s">
        <v>7</v>
      </c>
      <c r="Z3" s="407" t="s">
        <v>8</v>
      </c>
      <c r="AA3" s="85" t="s">
        <v>9</v>
      </c>
    </row>
    <row r="4" spans="1:27">
      <c r="A4" s="394" t="s">
        <v>10</v>
      </c>
      <c r="B4" s="409"/>
      <c r="C4" s="409"/>
      <c r="D4" s="409"/>
      <c r="E4" s="409"/>
      <c r="F4" s="409"/>
      <c r="G4" s="410"/>
      <c r="H4" s="4"/>
      <c r="I4" s="394" t="s">
        <v>10</v>
      </c>
      <c r="J4" s="409"/>
      <c r="K4" s="409"/>
      <c r="L4" s="409"/>
      <c r="M4" s="409"/>
      <c r="N4" s="409"/>
      <c r="O4" s="410"/>
      <c r="P4" s="4"/>
      <c r="Q4" s="394" t="s">
        <v>11</v>
      </c>
      <c r="R4" s="409"/>
      <c r="S4" s="409"/>
      <c r="T4" s="409"/>
      <c r="U4" s="409"/>
      <c r="V4" s="409"/>
      <c r="W4" s="410"/>
      <c r="Y4" s="406"/>
      <c r="Z4" s="408"/>
      <c r="AA4" s="86" t="s">
        <v>12</v>
      </c>
    </row>
    <row r="5" spans="1:27">
      <c r="A5" s="87" t="s">
        <v>13</v>
      </c>
      <c r="B5" s="88" t="s">
        <v>14</v>
      </c>
      <c r="C5" s="88" t="s">
        <v>15</v>
      </c>
      <c r="D5" s="88" t="s">
        <v>16</v>
      </c>
      <c r="E5" s="88" t="s">
        <v>17</v>
      </c>
      <c r="F5" s="88" t="s">
        <v>18</v>
      </c>
      <c r="G5" s="89" t="s">
        <v>19</v>
      </c>
      <c r="H5" s="3"/>
      <c r="I5" s="87" t="s">
        <v>13</v>
      </c>
      <c r="J5" s="88" t="s">
        <v>14</v>
      </c>
      <c r="K5" s="88" t="s">
        <v>15</v>
      </c>
      <c r="L5" s="88" t="s">
        <v>16</v>
      </c>
      <c r="M5" s="88" t="s">
        <v>17</v>
      </c>
      <c r="N5" s="88" t="s">
        <v>18</v>
      </c>
      <c r="O5" s="89" t="s">
        <v>19</v>
      </c>
      <c r="P5" s="3"/>
      <c r="Q5" s="87" t="s">
        <v>13</v>
      </c>
      <c r="R5" s="88" t="s">
        <v>14</v>
      </c>
      <c r="S5" s="88" t="s">
        <v>15</v>
      </c>
      <c r="T5" s="88" t="s">
        <v>16</v>
      </c>
      <c r="U5" s="88" t="s">
        <v>17</v>
      </c>
      <c r="V5" s="88" t="s">
        <v>18</v>
      </c>
      <c r="W5" s="89" t="s">
        <v>19</v>
      </c>
      <c r="Y5" s="90" t="s">
        <v>20</v>
      </c>
      <c r="Z5" s="91">
        <v>15</v>
      </c>
      <c r="AA5" s="92">
        <f>Z5/Z10</f>
        <v>0.2</v>
      </c>
    </row>
    <row r="6" spans="1:27">
      <c r="A6" s="93" t="s">
        <v>21</v>
      </c>
      <c r="B6" s="94" t="s">
        <v>22</v>
      </c>
      <c r="C6" s="95">
        <v>3</v>
      </c>
      <c r="D6" s="95">
        <v>0</v>
      </c>
      <c r="E6" s="95">
        <v>0</v>
      </c>
      <c r="F6" s="96">
        <v>3</v>
      </c>
      <c r="G6" s="97">
        <v>3</v>
      </c>
      <c r="H6" s="57"/>
      <c r="I6" s="93" t="s">
        <v>23</v>
      </c>
      <c r="J6" s="94" t="s">
        <v>24</v>
      </c>
      <c r="K6" s="95">
        <v>3</v>
      </c>
      <c r="L6" s="95">
        <v>0</v>
      </c>
      <c r="M6" s="95">
        <v>0</v>
      </c>
      <c r="N6" s="95">
        <v>3</v>
      </c>
      <c r="O6" s="97">
        <v>3</v>
      </c>
      <c r="P6" s="57"/>
      <c r="Q6" s="98" t="s">
        <v>32</v>
      </c>
      <c r="R6" s="99" t="s">
        <v>33</v>
      </c>
      <c r="S6" s="95">
        <v>3</v>
      </c>
      <c r="T6" s="95">
        <v>0</v>
      </c>
      <c r="U6" s="95">
        <v>0</v>
      </c>
      <c r="V6" s="95">
        <v>3</v>
      </c>
      <c r="W6" s="97">
        <v>3</v>
      </c>
      <c r="Y6" s="90" t="s">
        <v>27</v>
      </c>
      <c r="Z6" s="91">
        <v>11</v>
      </c>
      <c r="AA6" s="92">
        <f>Z6/Z10</f>
        <v>0.14666666666666667</v>
      </c>
    </row>
    <row r="7" spans="1:27" ht="18" customHeight="1">
      <c r="A7" s="93" t="s">
        <v>28</v>
      </c>
      <c r="B7" s="94" t="s">
        <v>29</v>
      </c>
      <c r="C7" s="95">
        <v>0</v>
      </c>
      <c r="D7" s="95">
        <v>3</v>
      </c>
      <c r="E7" s="95">
        <v>0</v>
      </c>
      <c r="F7" s="96">
        <v>3</v>
      </c>
      <c r="G7" s="97">
        <v>1</v>
      </c>
      <c r="H7" s="57"/>
      <c r="I7" s="93" t="s">
        <v>30</v>
      </c>
      <c r="J7" s="94" t="s">
        <v>31</v>
      </c>
      <c r="K7" s="95">
        <v>0</v>
      </c>
      <c r="L7" s="95">
        <v>3</v>
      </c>
      <c r="M7" s="95">
        <v>0</v>
      </c>
      <c r="N7" s="95">
        <v>3</v>
      </c>
      <c r="O7" s="97">
        <v>1</v>
      </c>
      <c r="P7" s="57"/>
      <c r="Q7" s="100" t="s">
        <v>39</v>
      </c>
      <c r="R7" s="101" t="s">
        <v>40</v>
      </c>
      <c r="S7" s="102">
        <v>3</v>
      </c>
      <c r="T7" s="102">
        <v>0</v>
      </c>
      <c r="U7" s="102">
        <v>1</v>
      </c>
      <c r="V7" s="102">
        <f>SUM(S7:U7)</f>
        <v>4</v>
      </c>
      <c r="W7" s="103">
        <v>3</v>
      </c>
      <c r="Y7" s="90" t="s">
        <v>34</v>
      </c>
      <c r="Z7" s="91">
        <v>8</v>
      </c>
      <c r="AA7" s="92">
        <f>Z7/Z10</f>
        <v>0.10666666666666667</v>
      </c>
    </row>
    <row r="8" spans="1:27" ht="18.75" customHeight="1">
      <c r="A8" s="93" t="s">
        <v>35</v>
      </c>
      <c r="B8" s="94" t="s">
        <v>36</v>
      </c>
      <c r="C8" s="95">
        <v>2</v>
      </c>
      <c r="D8" s="95">
        <v>0</v>
      </c>
      <c r="E8" s="95">
        <v>2</v>
      </c>
      <c r="F8" s="96">
        <v>4</v>
      </c>
      <c r="G8" s="97">
        <v>3</v>
      </c>
      <c r="H8" s="57"/>
      <c r="I8" s="93" t="s">
        <v>37</v>
      </c>
      <c r="J8" s="94" t="s">
        <v>38</v>
      </c>
      <c r="K8" s="95">
        <v>3</v>
      </c>
      <c r="L8" s="95">
        <v>0</v>
      </c>
      <c r="M8" s="95">
        <v>0</v>
      </c>
      <c r="N8" s="96">
        <v>3</v>
      </c>
      <c r="O8" s="97">
        <v>3</v>
      </c>
      <c r="P8" s="57"/>
      <c r="Q8" s="93"/>
      <c r="R8" s="94"/>
      <c r="S8" s="95"/>
      <c r="T8" s="95"/>
      <c r="U8" s="95"/>
      <c r="V8" s="95"/>
      <c r="W8" s="97"/>
      <c r="Y8" s="90" t="s">
        <v>41</v>
      </c>
      <c r="Z8" s="91">
        <v>35</v>
      </c>
      <c r="AA8" s="92">
        <f>Z8/Z10</f>
        <v>0.46666666666666667</v>
      </c>
    </row>
    <row r="9" spans="1:27">
      <c r="A9" s="93" t="s">
        <v>42</v>
      </c>
      <c r="B9" s="94" t="s">
        <v>43</v>
      </c>
      <c r="C9" s="95">
        <v>0</v>
      </c>
      <c r="D9" s="95">
        <v>2</v>
      </c>
      <c r="E9" s="95">
        <v>0</v>
      </c>
      <c r="F9" s="96">
        <v>2</v>
      </c>
      <c r="G9" s="97">
        <v>1</v>
      </c>
      <c r="H9" s="57"/>
      <c r="I9" s="93" t="s">
        <v>44</v>
      </c>
      <c r="J9" s="94" t="s">
        <v>45</v>
      </c>
      <c r="K9" s="95">
        <v>3</v>
      </c>
      <c r="L9" s="95">
        <v>0</v>
      </c>
      <c r="M9" s="95">
        <v>0</v>
      </c>
      <c r="N9" s="95">
        <v>3</v>
      </c>
      <c r="O9" s="97">
        <v>3</v>
      </c>
      <c r="P9" s="57"/>
      <c r="Q9" s="93"/>
      <c r="R9" s="94"/>
      <c r="S9" s="95"/>
      <c r="T9" s="95"/>
      <c r="U9" s="95"/>
      <c r="V9" s="95"/>
      <c r="W9" s="97"/>
      <c r="Y9" s="90" t="s">
        <v>46</v>
      </c>
      <c r="Z9" s="91">
        <v>6</v>
      </c>
      <c r="AA9" s="92">
        <f>Z9/Z10</f>
        <v>0.08</v>
      </c>
    </row>
    <row r="10" spans="1:27" ht="17.25" customHeight="1" thickBot="1">
      <c r="A10" s="93" t="s">
        <v>47</v>
      </c>
      <c r="B10" s="94" t="s">
        <v>48</v>
      </c>
      <c r="C10" s="95">
        <v>2</v>
      </c>
      <c r="D10" s="95">
        <v>2</v>
      </c>
      <c r="E10" s="95">
        <v>0</v>
      </c>
      <c r="F10" s="96">
        <f>SUM(C10:E10)</f>
        <v>4</v>
      </c>
      <c r="G10" s="97">
        <v>3</v>
      </c>
      <c r="H10" s="57"/>
      <c r="I10" s="100" t="s">
        <v>49</v>
      </c>
      <c r="J10" s="101" t="s">
        <v>50</v>
      </c>
      <c r="K10" s="102">
        <v>3</v>
      </c>
      <c r="L10" s="102">
        <v>0</v>
      </c>
      <c r="M10" s="102">
        <v>0</v>
      </c>
      <c r="N10" s="102">
        <v>3</v>
      </c>
      <c r="O10" s="103">
        <v>3</v>
      </c>
      <c r="P10" s="57"/>
      <c r="Q10" s="93"/>
      <c r="R10" s="94"/>
      <c r="S10" s="95"/>
      <c r="T10" s="95"/>
      <c r="U10" s="95"/>
      <c r="V10" s="95"/>
      <c r="W10" s="97"/>
      <c r="Y10" s="104" t="s">
        <v>51</v>
      </c>
      <c r="Z10" s="105">
        <f>SUM(Z5:Z9)</f>
        <v>75</v>
      </c>
      <c r="AA10" s="106">
        <f>SUM(AA5:AA9)</f>
        <v>1</v>
      </c>
    </row>
    <row r="11" spans="1:27">
      <c r="A11" s="93" t="s">
        <v>52</v>
      </c>
      <c r="B11" s="94" t="s">
        <v>53</v>
      </c>
      <c r="C11" s="95">
        <v>3</v>
      </c>
      <c r="D11" s="95">
        <v>0</v>
      </c>
      <c r="E11" s="95">
        <v>0</v>
      </c>
      <c r="F11" s="96">
        <v>3</v>
      </c>
      <c r="G11" s="107">
        <v>0</v>
      </c>
      <c r="H11" s="57"/>
      <c r="I11" s="98" t="s">
        <v>54</v>
      </c>
      <c r="J11" s="94" t="s">
        <v>55</v>
      </c>
      <c r="K11" s="95">
        <v>2</v>
      </c>
      <c r="L11" s="95">
        <v>2</v>
      </c>
      <c r="M11" s="95">
        <v>0</v>
      </c>
      <c r="N11" s="96">
        <f>SUM(K11:M11)</f>
        <v>4</v>
      </c>
      <c r="O11" s="97">
        <v>3</v>
      </c>
      <c r="P11" s="57"/>
      <c r="Q11" s="93"/>
      <c r="R11" s="94"/>
      <c r="S11" s="95"/>
      <c r="T11" s="95"/>
      <c r="U11" s="95"/>
      <c r="V11" s="95"/>
      <c r="W11" s="97"/>
      <c r="Y11" s="61"/>
      <c r="Z11" s="61"/>
      <c r="AA11" s="61"/>
    </row>
    <row r="12" spans="1:27">
      <c r="A12" s="93" t="s">
        <v>56</v>
      </c>
      <c r="B12" s="94" t="s">
        <v>57</v>
      </c>
      <c r="C12" s="95">
        <v>3</v>
      </c>
      <c r="D12" s="95">
        <v>0</v>
      </c>
      <c r="E12" s="95">
        <v>0</v>
      </c>
      <c r="F12" s="96">
        <v>3</v>
      </c>
      <c r="G12" s="97">
        <v>3</v>
      </c>
      <c r="H12" s="57"/>
      <c r="I12" s="98"/>
      <c r="J12" s="94"/>
      <c r="K12" s="95"/>
      <c r="L12" s="95"/>
      <c r="M12" s="95"/>
      <c r="N12" s="96"/>
      <c r="O12" s="97"/>
      <c r="P12" s="57"/>
      <c r="Q12" s="93"/>
      <c r="R12" s="94"/>
      <c r="S12" s="95"/>
      <c r="T12" s="95"/>
      <c r="U12" s="95"/>
      <c r="V12" s="95"/>
      <c r="W12" s="97"/>
      <c r="Y12" s="61"/>
      <c r="Z12" s="62"/>
      <c r="AA12" s="61"/>
    </row>
    <row r="13" spans="1:27">
      <c r="A13" s="93" t="s">
        <v>58</v>
      </c>
      <c r="B13" s="94" t="s">
        <v>59</v>
      </c>
      <c r="C13" s="95">
        <v>3</v>
      </c>
      <c r="D13" s="95">
        <v>0</v>
      </c>
      <c r="E13" s="95">
        <v>0</v>
      </c>
      <c r="F13" s="96">
        <f>SUM(C13:E13)</f>
        <v>3</v>
      </c>
      <c r="G13" s="97">
        <v>3</v>
      </c>
      <c r="H13" s="57"/>
      <c r="I13" s="98"/>
      <c r="J13" s="94"/>
      <c r="K13" s="95"/>
      <c r="L13" s="95"/>
      <c r="M13" s="95"/>
      <c r="N13" s="96"/>
      <c r="O13" s="97"/>
      <c r="P13" s="57"/>
      <c r="Q13" s="93"/>
      <c r="R13" s="94"/>
      <c r="S13" s="95"/>
      <c r="T13" s="95"/>
      <c r="U13" s="95"/>
      <c r="V13" s="95"/>
      <c r="W13" s="97"/>
      <c r="Y13" s="61"/>
      <c r="Z13" s="62"/>
      <c r="AA13" s="61"/>
    </row>
    <row r="14" spans="1:27" ht="15.75" thickBot="1">
      <c r="A14" s="93"/>
      <c r="B14" s="94"/>
      <c r="C14" s="95"/>
      <c r="D14" s="95"/>
      <c r="E14" s="95"/>
      <c r="F14" s="96"/>
      <c r="G14" s="97"/>
      <c r="H14" s="57"/>
      <c r="I14" s="98"/>
      <c r="J14" s="108"/>
      <c r="K14" s="109"/>
      <c r="L14" s="109"/>
      <c r="M14" s="109"/>
      <c r="N14" s="110"/>
      <c r="O14" s="107"/>
      <c r="P14" s="57"/>
      <c r="Q14" s="93"/>
      <c r="R14" s="99"/>
      <c r="S14" s="95"/>
      <c r="T14" s="95"/>
      <c r="U14" s="95"/>
      <c r="V14" s="95"/>
      <c r="W14" s="97"/>
      <c r="Y14" s="404" t="s">
        <v>60</v>
      </c>
      <c r="Z14" s="404"/>
      <c r="AA14" s="404"/>
    </row>
    <row r="15" spans="1:27">
      <c r="A15" s="98"/>
      <c r="B15" s="108"/>
      <c r="C15" s="109"/>
      <c r="D15" s="109"/>
      <c r="E15" s="109"/>
      <c r="F15" s="110"/>
      <c r="G15" s="107"/>
      <c r="H15" s="57"/>
      <c r="I15" s="98"/>
      <c r="J15" s="108"/>
      <c r="K15" s="109"/>
      <c r="L15" s="109"/>
      <c r="M15" s="109"/>
      <c r="N15" s="110"/>
      <c r="O15" s="107"/>
      <c r="P15" s="57"/>
      <c r="Q15" s="111"/>
      <c r="R15" s="112"/>
      <c r="S15" s="113"/>
      <c r="T15" s="113"/>
      <c r="U15" s="113"/>
      <c r="V15" s="113"/>
      <c r="W15" s="97"/>
      <c r="Y15" s="411" t="s">
        <v>7</v>
      </c>
      <c r="Z15" s="413" t="s">
        <v>8</v>
      </c>
      <c r="AA15" s="114" t="s">
        <v>9</v>
      </c>
    </row>
    <row r="16" spans="1:27" ht="15.75" thickBot="1">
      <c r="A16" s="397" t="s">
        <v>51</v>
      </c>
      <c r="B16" s="398"/>
      <c r="C16" s="115">
        <f>SUM(C6:C15)</f>
        <v>16</v>
      </c>
      <c r="D16" s="115">
        <f>SUM(D6:D15)</f>
        <v>7</v>
      </c>
      <c r="E16" s="115">
        <f>SUM(E6:E15)</f>
        <v>2</v>
      </c>
      <c r="F16" s="115">
        <f>SUM(F6:F15)</f>
        <v>25</v>
      </c>
      <c r="G16" s="115">
        <f>SUM(G6:G15)</f>
        <v>17</v>
      </c>
      <c r="H16" s="58"/>
      <c r="I16" s="397" t="s">
        <v>51</v>
      </c>
      <c r="J16" s="398"/>
      <c r="K16" s="115">
        <f>SUM(K6:K14)</f>
        <v>14</v>
      </c>
      <c r="L16" s="115">
        <f>SUM(L6:L14)</f>
        <v>5</v>
      </c>
      <c r="M16" s="115">
        <f>SUM(M6:M14)</f>
        <v>0</v>
      </c>
      <c r="N16" s="115">
        <f>SUM(N6:N14)</f>
        <v>19</v>
      </c>
      <c r="O16" s="115">
        <f>SUM(O6:O14)</f>
        <v>16</v>
      </c>
      <c r="P16" s="58"/>
      <c r="Q16" s="397" t="s">
        <v>51</v>
      </c>
      <c r="R16" s="398"/>
      <c r="S16" s="115">
        <f>SUM(S6:S14)</f>
        <v>6</v>
      </c>
      <c r="T16" s="115">
        <f>SUM(T6:T14)</f>
        <v>0</v>
      </c>
      <c r="U16" s="115">
        <f>SUM(U6:U14)</f>
        <v>1</v>
      </c>
      <c r="V16" s="115">
        <f>SUM(V6:V14)</f>
        <v>7</v>
      </c>
      <c r="W16" s="115">
        <f>SUM(W6:W14)</f>
        <v>6</v>
      </c>
      <c r="X16" s="7">
        <v>45</v>
      </c>
      <c r="Y16" s="412"/>
      <c r="Z16" s="414"/>
      <c r="AA16" s="116" t="s">
        <v>12</v>
      </c>
    </row>
    <row r="17" spans="1:27" ht="15.75" thickBot="1">
      <c r="A17" s="8"/>
      <c r="B17" s="8"/>
      <c r="C17" s="8"/>
      <c r="D17" s="8"/>
      <c r="E17" s="8"/>
      <c r="F17" s="9"/>
      <c r="G17" s="9"/>
      <c r="H17" s="10"/>
      <c r="I17" s="8"/>
      <c r="J17" s="8"/>
      <c r="K17" s="8"/>
      <c r="L17" s="8"/>
      <c r="M17" s="8"/>
      <c r="N17" s="9"/>
      <c r="O17" s="9"/>
      <c r="P17" s="10"/>
      <c r="Q17" s="8"/>
      <c r="R17" s="8"/>
      <c r="S17" s="8"/>
      <c r="T17" s="8"/>
      <c r="U17" s="8"/>
      <c r="V17" s="9"/>
      <c r="W17" s="9"/>
      <c r="Y17" s="117" t="s">
        <v>20</v>
      </c>
      <c r="Z17" s="118">
        <v>18</v>
      </c>
      <c r="AA17" s="119">
        <f>Z17/Z22</f>
        <v>0.16363636363636364</v>
      </c>
    </row>
    <row r="18" spans="1:27" ht="15.75" thickBot="1">
      <c r="A18" s="2"/>
      <c r="I18" s="5"/>
      <c r="Q18" s="5"/>
      <c r="Y18" s="117" t="s">
        <v>27</v>
      </c>
      <c r="Z18" s="118">
        <v>20</v>
      </c>
      <c r="AA18" s="119">
        <f>Z18/Z22</f>
        <v>0.18181818181818182</v>
      </c>
    </row>
    <row r="19" spans="1:27" ht="15.75" customHeight="1" thickBot="1">
      <c r="A19" s="387" t="s">
        <v>61</v>
      </c>
      <c r="B19" s="387"/>
      <c r="C19" s="82"/>
      <c r="D19" s="82"/>
      <c r="E19" s="82"/>
      <c r="F19" s="82"/>
      <c r="G19" s="82"/>
      <c r="H19" s="83"/>
      <c r="I19" s="84" t="s">
        <v>62</v>
      </c>
      <c r="J19" s="82"/>
      <c r="K19" s="82"/>
      <c r="L19" s="82"/>
      <c r="M19" s="82"/>
      <c r="N19" s="82"/>
      <c r="O19" s="82"/>
      <c r="P19" s="83"/>
      <c r="Q19" s="84" t="s">
        <v>62</v>
      </c>
      <c r="R19" s="82"/>
      <c r="S19" s="82"/>
      <c r="T19" s="82"/>
      <c r="U19" s="82"/>
      <c r="V19" s="82"/>
      <c r="W19" s="82"/>
      <c r="Y19" s="117" t="s">
        <v>34</v>
      </c>
      <c r="Z19" s="118">
        <v>14</v>
      </c>
      <c r="AA19" s="119">
        <f>Z19/Z22</f>
        <v>0.12727272727272726</v>
      </c>
    </row>
    <row r="20" spans="1:27" ht="16.5" customHeight="1">
      <c r="A20" s="388" t="s">
        <v>4</v>
      </c>
      <c r="B20" s="400"/>
      <c r="C20" s="400"/>
      <c r="D20" s="400"/>
      <c r="E20" s="400"/>
      <c r="F20" s="400"/>
      <c r="G20" s="401"/>
      <c r="H20" s="3"/>
      <c r="I20" s="388" t="s">
        <v>5</v>
      </c>
      <c r="J20" s="372"/>
      <c r="K20" s="372"/>
      <c r="L20" s="372"/>
      <c r="M20" s="372"/>
      <c r="N20" s="372"/>
      <c r="O20" s="389"/>
      <c r="P20" s="3"/>
      <c r="Q20" s="388" t="s">
        <v>6</v>
      </c>
      <c r="R20" s="372"/>
      <c r="S20" s="372"/>
      <c r="T20" s="372"/>
      <c r="U20" s="372"/>
      <c r="V20" s="372"/>
      <c r="W20" s="389"/>
      <c r="Y20" s="117" t="s">
        <v>41</v>
      </c>
      <c r="Z20" s="118">
        <v>46</v>
      </c>
      <c r="AA20" s="119">
        <f>Z20/Z22</f>
        <v>0.41818181818181815</v>
      </c>
    </row>
    <row r="21" spans="1:27">
      <c r="A21" s="394" t="s">
        <v>63</v>
      </c>
      <c r="B21" s="395"/>
      <c r="C21" s="395"/>
      <c r="D21" s="395"/>
      <c r="E21" s="395"/>
      <c r="F21" s="395"/>
      <c r="G21" s="396"/>
      <c r="H21" s="4"/>
      <c r="I21" s="394" t="s">
        <v>63</v>
      </c>
      <c r="J21" s="395"/>
      <c r="K21" s="395"/>
      <c r="L21" s="395"/>
      <c r="M21" s="395"/>
      <c r="N21" s="395"/>
      <c r="O21" s="396"/>
      <c r="P21" s="4"/>
      <c r="Q21" s="394" t="s">
        <v>64</v>
      </c>
      <c r="R21" s="395"/>
      <c r="S21" s="395"/>
      <c r="T21" s="395"/>
      <c r="U21" s="395"/>
      <c r="V21" s="395"/>
      <c r="W21" s="396"/>
      <c r="Y21" s="117" t="s">
        <v>46</v>
      </c>
      <c r="Z21" s="118">
        <v>12</v>
      </c>
      <c r="AA21" s="119">
        <f>Z21/Z22</f>
        <v>0.10909090909090909</v>
      </c>
    </row>
    <row r="22" spans="1:27" ht="15.75" thickBot="1">
      <c r="A22" s="87" t="s">
        <v>13</v>
      </c>
      <c r="B22" s="88" t="s">
        <v>14</v>
      </c>
      <c r="C22" s="88" t="s">
        <v>15</v>
      </c>
      <c r="D22" s="88" t="s">
        <v>16</v>
      </c>
      <c r="E22" s="88" t="s">
        <v>17</v>
      </c>
      <c r="F22" s="88" t="s">
        <v>18</v>
      </c>
      <c r="G22" s="89" t="s">
        <v>19</v>
      </c>
      <c r="H22" s="3"/>
      <c r="I22" s="87" t="s">
        <v>13</v>
      </c>
      <c r="J22" s="88" t="s">
        <v>14</v>
      </c>
      <c r="K22" s="88" t="s">
        <v>15</v>
      </c>
      <c r="L22" s="88" t="s">
        <v>16</v>
      </c>
      <c r="M22" s="88" t="s">
        <v>17</v>
      </c>
      <c r="N22" s="88" t="s">
        <v>18</v>
      </c>
      <c r="O22" s="89" t="s">
        <v>19</v>
      </c>
      <c r="P22" s="3"/>
      <c r="Q22" s="87" t="s">
        <v>13</v>
      </c>
      <c r="R22" s="88" t="s">
        <v>14</v>
      </c>
      <c r="S22" s="88" t="s">
        <v>15</v>
      </c>
      <c r="T22" s="88" t="s">
        <v>16</v>
      </c>
      <c r="U22" s="88" t="s">
        <v>17</v>
      </c>
      <c r="V22" s="88" t="s">
        <v>18</v>
      </c>
      <c r="W22" s="89" t="s">
        <v>19</v>
      </c>
      <c r="Y22" s="120" t="s">
        <v>51</v>
      </c>
      <c r="Z22" s="121">
        <f>SUM(Z17:Z21)</f>
        <v>110</v>
      </c>
      <c r="AA22" s="122">
        <v>1</v>
      </c>
    </row>
    <row r="23" spans="1:27" ht="15" customHeight="1">
      <c r="A23" s="123" t="s">
        <v>65</v>
      </c>
      <c r="B23" s="124" t="s">
        <v>66</v>
      </c>
      <c r="C23" s="125">
        <v>2</v>
      </c>
      <c r="D23" s="125">
        <v>2</v>
      </c>
      <c r="E23" s="125">
        <v>0</v>
      </c>
      <c r="F23" s="126">
        <v>4</v>
      </c>
      <c r="G23" s="127">
        <v>3</v>
      </c>
      <c r="H23" s="59"/>
      <c r="I23" s="98" t="s">
        <v>67</v>
      </c>
      <c r="J23" s="99" t="s">
        <v>68</v>
      </c>
      <c r="K23" s="95">
        <v>2</v>
      </c>
      <c r="L23" s="95">
        <v>2</v>
      </c>
      <c r="M23" s="95">
        <v>0</v>
      </c>
      <c r="N23" s="96">
        <f>SUM(K23:M23)</f>
        <v>4</v>
      </c>
      <c r="O23" s="97">
        <v>3</v>
      </c>
      <c r="P23" s="12"/>
      <c r="Q23" s="128" t="s">
        <v>69</v>
      </c>
      <c r="R23" s="129" t="s">
        <v>70</v>
      </c>
      <c r="S23" s="130">
        <v>0</v>
      </c>
      <c r="T23" s="130">
        <v>3</v>
      </c>
      <c r="U23" s="130">
        <v>0</v>
      </c>
      <c r="V23" s="130">
        <v>3</v>
      </c>
      <c r="W23" s="131">
        <v>1</v>
      </c>
      <c r="Y23" s="63"/>
      <c r="Z23" s="64"/>
      <c r="AA23" s="63"/>
    </row>
    <row r="24" spans="1:27">
      <c r="A24" s="93" t="s">
        <v>71</v>
      </c>
      <c r="B24" s="94" t="s">
        <v>72</v>
      </c>
      <c r="C24" s="109">
        <v>1</v>
      </c>
      <c r="D24" s="109">
        <v>2</v>
      </c>
      <c r="E24" s="109">
        <v>0</v>
      </c>
      <c r="F24" s="110">
        <f>SUM(C24:E24)</f>
        <v>3</v>
      </c>
      <c r="G24" s="107">
        <v>2</v>
      </c>
      <c r="H24" s="59"/>
      <c r="I24" s="132" t="s">
        <v>73</v>
      </c>
      <c r="J24" s="133" t="s">
        <v>74</v>
      </c>
      <c r="K24" s="95">
        <v>2</v>
      </c>
      <c r="L24" s="95">
        <v>0</v>
      </c>
      <c r="M24" s="95">
        <v>0</v>
      </c>
      <c r="N24" s="96">
        <f>SUM(K24:M24)</f>
        <v>2</v>
      </c>
      <c r="O24" s="97">
        <v>2</v>
      </c>
      <c r="P24" s="12"/>
      <c r="Q24" s="128" t="s">
        <v>75</v>
      </c>
      <c r="R24" s="129" t="s">
        <v>76</v>
      </c>
      <c r="S24" s="130">
        <v>0</v>
      </c>
      <c r="T24" s="130">
        <v>3</v>
      </c>
      <c r="U24" s="130">
        <v>0</v>
      </c>
      <c r="V24" s="130">
        <v>3</v>
      </c>
      <c r="W24" s="131">
        <v>1</v>
      </c>
      <c r="Y24" s="63"/>
      <c r="Z24" s="64"/>
      <c r="AA24" s="63"/>
    </row>
    <row r="25" spans="1:27" ht="15.75" thickBot="1">
      <c r="A25" s="123" t="s">
        <v>77</v>
      </c>
      <c r="B25" s="124" t="s">
        <v>78</v>
      </c>
      <c r="C25" s="125">
        <v>2</v>
      </c>
      <c r="D25" s="125">
        <v>2</v>
      </c>
      <c r="E25" s="125">
        <v>0</v>
      </c>
      <c r="F25" s="126">
        <f>SUM(C25:E25)</f>
        <v>4</v>
      </c>
      <c r="G25" s="127">
        <v>3</v>
      </c>
      <c r="H25" s="59"/>
      <c r="I25" s="132" t="s">
        <v>79</v>
      </c>
      <c r="J25" s="133" t="s">
        <v>80</v>
      </c>
      <c r="K25" s="95">
        <v>0</v>
      </c>
      <c r="L25" s="95">
        <v>3</v>
      </c>
      <c r="M25" s="95">
        <v>0</v>
      </c>
      <c r="N25" s="96">
        <f>SUM(K25:M25)</f>
        <v>3</v>
      </c>
      <c r="O25" s="97">
        <v>1</v>
      </c>
      <c r="P25" s="12"/>
      <c r="Q25" s="128" t="s">
        <v>81</v>
      </c>
      <c r="R25" s="129" t="s">
        <v>82</v>
      </c>
      <c r="S25" s="130">
        <v>0</v>
      </c>
      <c r="T25" s="130">
        <v>3</v>
      </c>
      <c r="U25" s="130">
        <v>0</v>
      </c>
      <c r="V25" s="130">
        <v>3</v>
      </c>
      <c r="W25" s="131">
        <v>1</v>
      </c>
      <c r="Y25" s="415" t="s">
        <v>83</v>
      </c>
      <c r="Z25" s="415"/>
      <c r="AA25" s="415"/>
    </row>
    <row r="26" spans="1:27" ht="15" customHeight="1">
      <c r="A26" s="93" t="s">
        <v>84</v>
      </c>
      <c r="B26" s="99" t="s">
        <v>85</v>
      </c>
      <c r="C26" s="95">
        <v>2</v>
      </c>
      <c r="D26" s="95">
        <v>0</v>
      </c>
      <c r="E26" s="95">
        <v>0</v>
      </c>
      <c r="F26" s="96">
        <v>2</v>
      </c>
      <c r="G26" s="97">
        <v>2</v>
      </c>
      <c r="H26" s="59"/>
      <c r="I26" s="98" t="s">
        <v>86</v>
      </c>
      <c r="J26" s="94" t="s">
        <v>87</v>
      </c>
      <c r="K26" s="95">
        <v>2</v>
      </c>
      <c r="L26" s="95">
        <v>2</v>
      </c>
      <c r="M26" s="95">
        <v>0</v>
      </c>
      <c r="N26" s="96">
        <v>4</v>
      </c>
      <c r="O26" s="97">
        <v>3</v>
      </c>
      <c r="P26" s="12"/>
      <c r="Q26" s="128" t="s">
        <v>88</v>
      </c>
      <c r="R26" s="129" t="s">
        <v>89</v>
      </c>
      <c r="S26" s="130">
        <v>0</v>
      </c>
      <c r="T26" s="130">
        <v>3</v>
      </c>
      <c r="U26" s="130">
        <v>0</v>
      </c>
      <c r="V26" s="130">
        <v>3</v>
      </c>
      <c r="W26" s="131">
        <v>1</v>
      </c>
      <c r="Y26" s="416" t="s">
        <v>7</v>
      </c>
      <c r="Z26" s="418" t="s">
        <v>8</v>
      </c>
      <c r="AA26" s="134" t="s">
        <v>9</v>
      </c>
    </row>
    <row r="27" spans="1:27">
      <c r="A27" s="135" t="s">
        <v>90</v>
      </c>
      <c r="B27" s="136" t="s">
        <v>91</v>
      </c>
      <c r="C27" s="137">
        <v>2</v>
      </c>
      <c r="D27" s="137">
        <v>2</v>
      </c>
      <c r="E27" s="137">
        <v>0</v>
      </c>
      <c r="F27" s="138">
        <f>SUM(C27:E27)</f>
        <v>4</v>
      </c>
      <c r="G27" s="139">
        <v>3</v>
      </c>
      <c r="H27" s="59"/>
      <c r="I27" s="98" t="s">
        <v>92</v>
      </c>
      <c r="J27" s="94" t="s">
        <v>93</v>
      </c>
      <c r="K27" s="95">
        <v>1</v>
      </c>
      <c r="L27" s="95">
        <v>2</v>
      </c>
      <c r="M27" s="95">
        <v>0</v>
      </c>
      <c r="N27" s="96">
        <f>SUM(K27:M27)</f>
        <v>3</v>
      </c>
      <c r="O27" s="97">
        <v>2</v>
      </c>
      <c r="P27" s="12"/>
      <c r="Q27" s="128" t="s">
        <v>94</v>
      </c>
      <c r="R27" s="140" t="s">
        <v>95</v>
      </c>
      <c r="S27" s="130">
        <v>0</v>
      </c>
      <c r="T27" s="130">
        <v>3</v>
      </c>
      <c r="U27" s="130">
        <v>0</v>
      </c>
      <c r="V27" s="130">
        <v>3</v>
      </c>
      <c r="W27" s="131">
        <v>1</v>
      </c>
      <c r="Y27" s="417"/>
      <c r="Z27" s="419"/>
      <c r="AA27" s="141" t="s">
        <v>12</v>
      </c>
    </row>
    <row r="28" spans="1:27">
      <c r="A28" s="135" t="s">
        <v>90</v>
      </c>
      <c r="B28" s="136" t="s">
        <v>96</v>
      </c>
      <c r="C28" s="137">
        <v>2</v>
      </c>
      <c r="D28" s="137">
        <v>2</v>
      </c>
      <c r="E28" s="137">
        <v>0</v>
      </c>
      <c r="F28" s="138">
        <f>SUM(C28:E28)</f>
        <v>4</v>
      </c>
      <c r="G28" s="139">
        <v>3</v>
      </c>
      <c r="H28" s="59"/>
      <c r="I28" s="135" t="s">
        <v>90</v>
      </c>
      <c r="J28" s="136" t="s">
        <v>97</v>
      </c>
      <c r="K28" s="137">
        <v>2</v>
      </c>
      <c r="L28" s="137">
        <v>2</v>
      </c>
      <c r="M28" s="137">
        <v>0</v>
      </c>
      <c r="N28" s="138">
        <f>SUM(K28:M28)</f>
        <v>4</v>
      </c>
      <c r="O28" s="139">
        <v>3</v>
      </c>
      <c r="P28" s="12"/>
      <c r="Q28" s="128" t="s">
        <v>98</v>
      </c>
      <c r="R28" s="140" t="s">
        <v>99</v>
      </c>
      <c r="S28" s="130">
        <v>0</v>
      </c>
      <c r="T28" s="130">
        <v>3</v>
      </c>
      <c r="U28" s="130">
        <v>0</v>
      </c>
      <c r="V28" s="130">
        <v>3</v>
      </c>
      <c r="W28" s="131">
        <v>1</v>
      </c>
      <c r="Y28" s="142" t="s">
        <v>20</v>
      </c>
      <c r="Z28" s="143">
        <v>21</v>
      </c>
      <c r="AA28" s="144">
        <f>Z28/Z33</f>
        <v>0.14788732394366197</v>
      </c>
    </row>
    <row r="29" spans="1:27">
      <c r="A29" s="145"/>
      <c r="B29" s="99"/>
      <c r="C29" s="95"/>
      <c r="D29" s="95"/>
      <c r="E29" s="95"/>
      <c r="F29" s="95"/>
      <c r="G29" s="97"/>
      <c r="H29" s="59"/>
      <c r="I29" s="135" t="s">
        <v>90</v>
      </c>
      <c r="J29" s="136" t="s">
        <v>100</v>
      </c>
      <c r="K29" s="137">
        <v>2</v>
      </c>
      <c r="L29" s="137">
        <v>2</v>
      </c>
      <c r="M29" s="137">
        <v>0</v>
      </c>
      <c r="N29" s="138">
        <f>SUM(K29:M29)</f>
        <v>4</v>
      </c>
      <c r="O29" s="139">
        <v>3</v>
      </c>
      <c r="P29" s="12"/>
      <c r="Q29" s="128"/>
      <c r="R29" s="140"/>
      <c r="S29" s="130"/>
      <c r="T29" s="130"/>
      <c r="U29" s="130"/>
      <c r="V29" s="130"/>
      <c r="W29" s="131"/>
      <c r="X29" s="13">
        <v>45</v>
      </c>
      <c r="Y29" s="142" t="s">
        <v>27</v>
      </c>
      <c r="Z29" s="143">
        <v>20</v>
      </c>
      <c r="AA29" s="144">
        <f>Z29/Z33</f>
        <v>0.14084507042253522</v>
      </c>
    </row>
    <row r="30" spans="1:27">
      <c r="A30" s="145"/>
      <c r="B30" s="99"/>
      <c r="C30" s="95"/>
      <c r="D30" s="95"/>
      <c r="E30" s="95"/>
      <c r="F30" s="95"/>
      <c r="G30" s="97"/>
      <c r="H30" s="59"/>
      <c r="I30" s="93"/>
      <c r="J30" s="94"/>
      <c r="K30" s="95"/>
      <c r="L30" s="95"/>
      <c r="M30" s="95"/>
      <c r="N30" s="96"/>
      <c r="O30" s="97"/>
      <c r="P30" s="12"/>
      <c r="Q30" s="128"/>
      <c r="R30" s="140"/>
      <c r="S30" s="130"/>
      <c r="T30" s="130"/>
      <c r="U30" s="130"/>
      <c r="V30" s="130"/>
      <c r="W30" s="131"/>
      <c r="X30" s="13"/>
      <c r="Y30" s="142" t="s">
        <v>34</v>
      </c>
      <c r="Z30" s="143">
        <v>17</v>
      </c>
      <c r="AA30" s="144">
        <f>Z30/Z33</f>
        <v>0.11971830985915492</v>
      </c>
    </row>
    <row r="31" spans="1:27">
      <c r="A31" s="145"/>
      <c r="B31" s="99"/>
      <c r="C31" s="95"/>
      <c r="D31" s="95"/>
      <c r="E31" s="95"/>
      <c r="F31" s="95"/>
      <c r="G31" s="97"/>
      <c r="H31" s="59"/>
      <c r="I31" s="98"/>
      <c r="J31" s="146"/>
      <c r="K31" s="109"/>
      <c r="L31" s="109"/>
      <c r="M31" s="109"/>
      <c r="N31" s="109"/>
      <c r="O31" s="107"/>
      <c r="P31" s="12"/>
      <c r="Q31" s="128"/>
      <c r="R31" s="140"/>
      <c r="S31" s="130"/>
      <c r="T31" s="130"/>
      <c r="U31" s="130"/>
      <c r="V31" s="130"/>
      <c r="W31" s="131"/>
      <c r="X31" s="13"/>
      <c r="Y31" s="142" t="s">
        <v>41</v>
      </c>
      <c r="Z31" s="143">
        <v>66</v>
      </c>
      <c r="AA31" s="144">
        <f>Z31/Z33</f>
        <v>0.46478873239436619</v>
      </c>
    </row>
    <row r="32" spans="1:27">
      <c r="A32" s="145"/>
      <c r="B32" s="99"/>
      <c r="C32" s="95"/>
      <c r="D32" s="95"/>
      <c r="E32" s="95"/>
      <c r="F32" s="95"/>
      <c r="G32" s="97"/>
      <c r="H32" s="59"/>
      <c r="I32" s="145"/>
      <c r="J32" s="99"/>
      <c r="K32" s="95"/>
      <c r="L32" s="95"/>
      <c r="M32" s="95"/>
      <c r="N32" s="95"/>
      <c r="O32" s="97"/>
      <c r="P32" s="12"/>
      <c r="Q32" s="128"/>
      <c r="R32" s="140"/>
      <c r="S32" s="130"/>
      <c r="T32" s="130"/>
      <c r="U32" s="130"/>
      <c r="V32" s="130"/>
      <c r="W32" s="131"/>
      <c r="X32" s="13"/>
      <c r="Y32" s="142" t="s">
        <v>46</v>
      </c>
      <c r="Z32" s="143">
        <v>18</v>
      </c>
      <c r="AA32" s="144">
        <f>Z32/Z33</f>
        <v>0.12676056338028169</v>
      </c>
    </row>
    <row r="33" spans="1:27" ht="15.75" thickBot="1">
      <c r="A33" s="397" t="s">
        <v>51</v>
      </c>
      <c r="B33" s="398"/>
      <c r="C33" s="115">
        <f>SUM(C23:C32)</f>
        <v>11</v>
      </c>
      <c r="D33" s="115">
        <f>SUM(D23:D32)</f>
        <v>10</v>
      </c>
      <c r="E33" s="115">
        <f>SUM(E23:E32)</f>
        <v>0</v>
      </c>
      <c r="F33" s="115">
        <f>SUM(F23:F32)</f>
        <v>21</v>
      </c>
      <c r="G33" s="147">
        <f>SUM(G23:G32)</f>
        <v>16</v>
      </c>
      <c r="H33" s="58"/>
      <c r="I33" s="397" t="s">
        <v>51</v>
      </c>
      <c r="J33" s="398"/>
      <c r="K33" s="115">
        <f>SUM(K23:K32)</f>
        <v>11</v>
      </c>
      <c r="L33" s="115">
        <f>SUM(L23:L32)</f>
        <v>13</v>
      </c>
      <c r="M33" s="115">
        <f>SUM(M23:M32)</f>
        <v>0</v>
      </c>
      <c r="N33" s="115">
        <f>SUM(N23:N32)</f>
        <v>24</v>
      </c>
      <c r="O33" s="147">
        <f>SUM(O23:O32)</f>
        <v>17</v>
      </c>
      <c r="P33" s="6"/>
      <c r="Q33" s="390" t="s">
        <v>51</v>
      </c>
      <c r="R33" s="391"/>
      <c r="S33" s="148">
        <f>SUM(S23:S32)</f>
        <v>0</v>
      </c>
      <c r="T33" s="148">
        <f>SUM(T23:T32)</f>
        <v>18</v>
      </c>
      <c r="U33" s="148">
        <f>SUM(U23:U32)</f>
        <v>0</v>
      </c>
      <c r="V33" s="148">
        <f>SUM(V23:V32)</f>
        <v>18</v>
      </c>
      <c r="W33" s="149">
        <f>SUM(W23:W32)</f>
        <v>6</v>
      </c>
      <c r="Y33" s="150" t="s">
        <v>51</v>
      </c>
      <c r="Z33" s="151">
        <f>SUM(Z28:Z32)</f>
        <v>142</v>
      </c>
      <c r="AA33" s="152">
        <v>1</v>
      </c>
    </row>
    <row r="34" spans="1:27" ht="15.75" customHeight="1" thickBot="1">
      <c r="A34" s="14"/>
      <c r="B34" s="9"/>
      <c r="C34" s="9"/>
      <c r="D34" s="9"/>
      <c r="E34" s="9"/>
      <c r="F34" s="9"/>
      <c r="G34" s="9"/>
      <c r="H34" s="15"/>
      <c r="I34" s="8"/>
      <c r="J34" s="9"/>
      <c r="K34" s="9"/>
      <c r="L34" s="9"/>
      <c r="M34" s="9"/>
      <c r="N34" s="9"/>
      <c r="O34" s="9"/>
      <c r="P34" s="15"/>
      <c r="Q34" s="399"/>
      <c r="R34" s="399"/>
      <c r="S34" s="16"/>
      <c r="T34" s="16"/>
      <c r="U34" s="16"/>
      <c r="V34" s="16"/>
      <c r="W34" s="16"/>
    </row>
    <row r="35" spans="1:27" ht="15.75" thickBot="1">
      <c r="A35" s="17"/>
      <c r="I35" s="5"/>
      <c r="Q35" s="8"/>
      <c r="R35" s="9"/>
      <c r="S35" s="9"/>
      <c r="T35" s="9"/>
      <c r="U35" s="9"/>
      <c r="V35" s="9"/>
      <c r="W35" s="9"/>
    </row>
    <row r="36" spans="1:27" ht="16.5" customHeight="1" thickBot="1">
      <c r="A36" s="386" t="s">
        <v>101</v>
      </c>
      <c r="B36" s="387"/>
      <c r="C36" s="82"/>
      <c r="D36" s="82"/>
      <c r="E36" s="82"/>
      <c r="F36" s="82"/>
      <c r="G36" s="82"/>
      <c r="H36" s="83"/>
      <c r="I36" s="84" t="s">
        <v>102</v>
      </c>
      <c r="J36" s="82"/>
      <c r="K36" s="82"/>
      <c r="L36" s="82"/>
      <c r="M36" s="82"/>
      <c r="N36" s="82"/>
      <c r="O36" s="82"/>
      <c r="P36" s="83"/>
      <c r="Q36" s="84" t="s">
        <v>102</v>
      </c>
      <c r="R36" s="82"/>
      <c r="S36" s="82"/>
      <c r="T36" s="82"/>
      <c r="U36" s="82"/>
      <c r="V36" s="82"/>
      <c r="W36" s="82"/>
    </row>
    <row r="37" spans="1:27">
      <c r="A37" s="388" t="s">
        <v>4</v>
      </c>
      <c r="B37" s="372"/>
      <c r="C37" s="372"/>
      <c r="D37" s="372"/>
      <c r="E37" s="372"/>
      <c r="F37" s="372"/>
      <c r="G37" s="389"/>
      <c r="H37" s="3"/>
      <c r="I37" s="388" t="s">
        <v>5</v>
      </c>
      <c r="J37" s="372"/>
      <c r="K37" s="372"/>
      <c r="L37" s="372"/>
      <c r="M37" s="372"/>
      <c r="N37" s="372"/>
      <c r="O37" s="389"/>
      <c r="P37" s="3"/>
      <c r="Q37" s="388" t="s">
        <v>6</v>
      </c>
      <c r="R37" s="400"/>
      <c r="S37" s="400"/>
      <c r="T37" s="400"/>
      <c r="U37" s="400"/>
      <c r="V37" s="400"/>
      <c r="W37" s="401"/>
      <c r="Z37" s="2" t="s">
        <v>103</v>
      </c>
    </row>
    <row r="38" spans="1:27">
      <c r="A38" s="394" t="s">
        <v>104</v>
      </c>
      <c r="B38" s="395"/>
      <c r="C38" s="395"/>
      <c r="D38" s="395"/>
      <c r="E38" s="395"/>
      <c r="F38" s="395"/>
      <c r="G38" s="396"/>
      <c r="H38" s="4"/>
      <c r="I38" s="394" t="s">
        <v>104</v>
      </c>
      <c r="J38" s="395"/>
      <c r="K38" s="395"/>
      <c r="L38" s="395"/>
      <c r="M38" s="395"/>
      <c r="N38" s="395"/>
      <c r="O38" s="396"/>
      <c r="P38" s="4"/>
      <c r="Q38" s="394" t="s">
        <v>64</v>
      </c>
      <c r="R38" s="395"/>
      <c r="S38" s="395"/>
      <c r="T38" s="395"/>
      <c r="U38" s="395"/>
      <c r="V38" s="395"/>
      <c r="W38" s="396"/>
      <c r="AA38" s="153" t="s">
        <v>19</v>
      </c>
    </row>
    <row r="39" spans="1:27" ht="15" customHeight="1">
      <c r="A39" s="87" t="s">
        <v>13</v>
      </c>
      <c r="B39" s="88" t="s">
        <v>14</v>
      </c>
      <c r="C39" s="88" t="s">
        <v>15</v>
      </c>
      <c r="D39" s="88" t="s">
        <v>16</v>
      </c>
      <c r="E39" s="88" t="s">
        <v>17</v>
      </c>
      <c r="F39" s="88" t="s">
        <v>18</v>
      </c>
      <c r="G39" s="89" t="s">
        <v>19</v>
      </c>
      <c r="H39" s="3"/>
      <c r="I39" s="87" t="s">
        <v>13</v>
      </c>
      <c r="J39" s="88" t="s">
        <v>14</v>
      </c>
      <c r="K39" s="88" t="s">
        <v>15</v>
      </c>
      <c r="L39" s="88" t="s">
        <v>16</v>
      </c>
      <c r="M39" s="88" t="s">
        <v>17</v>
      </c>
      <c r="N39" s="88" t="s">
        <v>18</v>
      </c>
      <c r="O39" s="89" t="s">
        <v>19</v>
      </c>
      <c r="P39" s="18"/>
      <c r="Q39" s="87" t="s">
        <v>13</v>
      </c>
      <c r="R39" s="88" t="s">
        <v>14</v>
      </c>
      <c r="S39" s="88" t="s">
        <v>15</v>
      </c>
      <c r="T39" s="88" t="s">
        <v>16</v>
      </c>
      <c r="U39" s="88" t="s">
        <v>17</v>
      </c>
      <c r="V39" s="88" t="s">
        <v>18</v>
      </c>
      <c r="W39" s="89" t="s">
        <v>19</v>
      </c>
      <c r="Y39" s="420" t="s">
        <v>3</v>
      </c>
      <c r="Z39" s="421"/>
      <c r="AA39" s="154">
        <f>G16+O16+W16+G33+O33+W33-O10-W8</f>
        <v>75</v>
      </c>
    </row>
    <row r="40" spans="1:27" ht="15" customHeight="1">
      <c r="A40" s="155" t="s">
        <v>105</v>
      </c>
      <c r="B40" s="156" t="s">
        <v>106</v>
      </c>
      <c r="C40" s="157">
        <v>2</v>
      </c>
      <c r="D40" s="157">
        <v>2</v>
      </c>
      <c r="E40" s="157">
        <v>0</v>
      </c>
      <c r="F40" s="158">
        <v>4</v>
      </c>
      <c r="G40" s="159">
        <v>3</v>
      </c>
      <c r="H40" s="19" t="s">
        <v>107</v>
      </c>
      <c r="I40" s="155" t="s">
        <v>108</v>
      </c>
      <c r="J40" s="160" t="s">
        <v>109</v>
      </c>
      <c r="K40" s="157">
        <v>2</v>
      </c>
      <c r="L40" s="157">
        <v>2</v>
      </c>
      <c r="M40" s="157">
        <v>0</v>
      </c>
      <c r="N40" s="158">
        <v>4</v>
      </c>
      <c r="O40" s="159">
        <v>3</v>
      </c>
      <c r="P40" s="20"/>
      <c r="Q40" s="155" t="s">
        <v>110</v>
      </c>
      <c r="R40" s="161" t="s">
        <v>111</v>
      </c>
      <c r="S40" s="162">
        <v>0</v>
      </c>
      <c r="T40" s="162">
        <v>3</v>
      </c>
      <c r="U40" s="162">
        <v>0</v>
      </c>
      <c r="V40" s="162">
        <v>3</v>
      </c>
      <c r="W40" s="163">
        <v>1</v>
      </c>
      <c r="Y40" s="422" t="s">
        <v>112</v>
      </c>
      <c r="Z40" s="423"/>
      <c r="AA40" s="164">
        <f>G16+O16+W16+G33+O33+W33+G48+O48+W48-G47-O45-G42</f>
        <v>110</v>
      </c>
    </row>
    <row r="41" spans="1:27" ht="15" customHeight="1">
      <c r="A41" s="155" t="s">
        <v>113</v>
      </c>
      <c r="B41" s="156" t="s">
        <v>114</v>
      </c>
      <c r="C41" s="162">
        <v>2</v>
      </c>
      <c r="D41" s="162">
        <v>2</v>
      </c>
      <c r="E41" s="162">
        <v>0</v>
      </c>
      <c r="F41" s="165">
        <v>4</v>
      </c>
      <c r="G41" s="163">
        <v>3</v>
      </c>
      <c r="H41" s="19"/>
      <c r="I41" s="155" t="s">
        <v>115</v>
      </c>
      <c r="J41" s="161" t="s">
        <v>116</v>
      </c>
      <c r="K41" s="162">
        <v>2</v>
      </c>
      <c r="L41" s="162">
        <v>2</v>
      </c>
      <c r="M41" s="162">
        <v>0</v>
      </c>
      <c r="N41" s="165">
        <f>SUM(K41:M41)</f>
        <v>4</v>
      </c>
      <c r="O41" s="163">
        <v>3</v>
      </c>
      <c r="P41" s="20"/>
      <c r="Q41" s="155" t="s">
        <v>117</v>
      </c>
      <c r="R41" s="161" t="s">
        <v>118</v>
      </c>
      <c r="S41" s="162">
        <v>0</v>
      </c>
      <c r="T41" s="162">
        <v>3</v>
      </c>
      <c r="U41" s="162">
        <v>0</v>
      </c>
      <c r="V41" s="162">
        <v>3</v>
      </c>
      <c r="W41" s="163">
        <v>1</v>
      </c>
      <c r="Y41" s="424" t="s">
        <v>83</v>
      </c>
      <c r="Z41" s="425"/>
      <c r="AA41" s="166">
        <f>G16+O16+W16+G33+O33+W33+G48+O48+W48+G62+O62-G47-O45-G59-O60+W62-O42</f>
        <v>142</v>
      </c>
    </row>
    <row r="42" spans="1:27" ht="15" customHeight="1">
      <c r="A42" s="167" t="s">
        <v>119</v>
      </c>
      <c r="B42" s="168" t="s">
        <v>120</v>
      </c>
      <c r="C42" s="169">
        <v>2</v>
      </c>
      <c r="D42" s="169">
        <v>2</v>
      </c>
      <c r="E42" s="169">
        <v>0</v>
      </c>
      <c r="F42" s="169">
        <v>4</v>
      </c>
      <c r="G42" s="169">
        <v>3</v>
      </c>
      <c r="H42" s="19"/>
      <c r="I42" s="155" t="s">
        <v>121</v>
      </c>
      <c r="J42" s="161" t="s">
        <v>122</v>
      </c>
      <c r="K42" s="162">
        <v>1</v>
      </c>
      <c r="L42" s="162">
        <v>4</v>
      </c>
      <c r="M42" s="162">
        <v>0</v>
      </c>
      <c r="N42" s="162">
        <f>SUM(K42:M42)</f>
        <v>5</v>
      </c>
      <c r="O42" s="163">
        <v>3</v>
      </c>
      <c r="P42" s="20"/>
      <c r="Q42" s="155" t="s">
        <v>123</v>
      </c>
      <c r="R42" s="170" t="s">
        <v>124</v>
      </c>
      <c r="S42" s="162">
        <v>0</v>
      </c>
      <c r="T42" s="162">
        <v>3</v>
      </c>
      <c r="U42" s="162">
        <v>0</v>
      </c>
      <c r="V42" s="162">
        <f>SUM(S42:U42)</f>
        <v>3</v>
      </c>
      <c r="W42" s="163">
        <v>1</v>
      </c>
      <c r="Y42" s="426" t="s">
        <v>125</v>
      </c>
      <c r="Z42" s="427"/>
      <c r="AA42" s="171">
        <f>G16+O16+W16+G33+O33+W33+G48+O48+W48+G62+O62-O42+W62</f>
        <v>154</v>
      </c>
    </row>
    <row r="43" spans="1:27" ht="15" customHeight="1">
      <c r="A43" s="172" t="s">
        <v>126</v>
      </c>
      <c r="B43" s="173" t="s">
        <v>127</v>
      </c>
      <c r="C43" s="157">
        <v>3</v>
      </c>
      <c r="D43" s="157">
        <v>0</v>
      </c>
      <c r="E43" s="157">
        <v>0</v>
      </c>
      <c r="F43" s="157">
        <f>SUM(C43:E43)</f>
        <v>3</v>
      </c>
      <c r="G43" s="159">
        <v>3</v>
      </c>
      <c r="H43" s="19"/>
      <c r="I43" s="100" t="s">
        <v>128</v>
      </c>
      <c r="J43" s="174" t="s">
        <v>129</v>
      </c>
      <c r="K43" s="175">
        <v>1</v>
      </c>
      <c r="L43" s="175">
        <v>2</v>
      </c>
      <c r="M43" s="175">
        <v>0</v>
      </c>
      <c r="N43" s="175">
        <f>SUM(K43:M43)</f>
        <v>3</v>
      </c>
      <c r="O43" s="176">
        <v>2</v>
      </c>
      <c r="P43" s="20"/>
      <c r="Q43" s="155" t="s">
        <v>130</v>
      </c>
      <c r="R43" s="161" t="s">
        <v>131</v>
      </c>
      <c r="S43" s="162">
        <v>0</v>
      </c>
      <c r="T43" s="162">
        <v>3</v>
      </c>
      <c r="U43" s="162">
        <v>0</v>
      </c>
      <c r="V43" s="162">
        <f>SUM(S43:U43)</f>
        <v>3</v>
      </c>
      <c r="W43" s="163">
        <v>1</v>
      </c>
      <c r="Y43" s="426" t="s">
        <v>132</v>
      </c>
      <c r="Z43" s="427"/>
      <c r="AA43" s="171">
        <f>G47+O45+G59+O60</f>
        <v>12</v>
      </c>
    </row>
    <row r="44" spans="1:27" ht="15" customHeight="1">
      <c r="A44" s="100" t="s">
        <v>133</v>
      </c>
      <c r="B44" s="174" t="s">
        <v>134</v>
      </c>
      <c r="C44" s="175">
        <v>1</v>
      </c>
      <c r="D44" s="175">
        <v>0</v>
      </c>
      <c r="E44" s="175">
        <v>1</v>
      </c>
      <c r="F44" s="175">
        <v>2</v>
      </c>
      <c r="G44" s="176">
        <v>1</v>
      </c>
      <c r="H44" s="20"/>
      <c r="I44" s="93" t="s">
        <v>25</v>
      </c>
      <c r="J44" s="94" t="s">
        <v>26</v>
      </c>
      <c r="K44" s="95">
        <v>3</v>
      </c>
      <c r="L44" s="95">
        <v>0</v>
      </c>
      <c r="M44" s="95">
        <v>0</v>
      </c>
      <c r="N44" s="96">
        <f>SUM(K44:M44)</f>
        <v>3</v>
      </c>
      <c r="O44" s="97">
        <v>3</v>
      </c>
      <c r="P44" s="20"/>
      <c r="Q44" s="155" t="s">
        <v>135</v>
      </c>
      <c r="R44" s="170" t="s">
        <v>136</v>
      </c>
      <c r="S44" s="162">
        <v>0</v>
      </c>
      <c r="T44" s="162">
        <v>3</v>
      </c>
      <c r="U44" s="162">
        <v>0</v>
      </c>
      <c r="V44" s="162">
        <v>3</v>
      </c>
      <c r="W44" s="163">
        <v>1</v>
      </c>
    </row>
    <row r="45" spans="1:27">
      <c r="A45" s="100" t="s">
        <v>137</v>
      </c>
      <c r="B45" s="174" t="s">
        <v>138</v>
      </c>
      <c r="C45" s="175">
        <v>1</v>
      </c>
      <c r="D45" s="175">
        <v>0</v>
      </c>
      <c r="E45" s="175">
        <v>1</v>
      </c>
      <c r="F45" s="175">
        <v>2</v>
      </c>
      <c r="G45" s="176">
        <v>1</v>
      </c>
      <c r="H45" s="20"/>
      <c r="I45" s="179" t="s">
        <v>139</v>
      </c>
      <c r="J45" s="180" t="s">
        <v>140</v>
      </c>
      <c r="K45" s="171">
        <v>2</v>
      </c>
      <c r="L45" s="171">
        <v>2</v>
      </c>
      <c r="M45" s="171">
        <v>0</v>
      </c>
      <c r="N45" s="181">
        <f>SUM(K45:M45)</f>
        <v>4</v>
      </c>
      <c r="O45" s="182">
        <v>3</v>
      </c>
      <c r="P45" s="20"/>
      <c r="Q45" s="100" t="s">
        <v>141</v>
      </c>
      <c r="R45" s="170" t="s">
        <v>142</v>
      </c>
      <c r="S45" s="162">
        <v>0</v>
      </c>
      <c r="T45" s="162">
        <v>3</v>
      </c>
      <c r="U45" s="162">
        <v>0</v>
      </c>
      <c r="V45" s="162">
        <f>SUM(S45:U45)</f>
        <v>3</v>
      </c>
      <c r="W45" s="163">
        <v>1</v>
      </c>
      <c r="X45" s="13">
        <v>42</v>
      </c>
    </row>
    <row r="46" spans="1:27">
      <c r="A46" s="100" t="s">
        <v>143</v>
      </c>
      <c r="B46" s="174" t="s">
        <v>144</v>
      </c>
      <c r="C46" s="175">
        <v>1</v>
      </c>
      <c r="D46" s="175">
        <v>0</v>
      </c>
      <c r="E46" s="175">
        <v>1</v>
      </c>
      <c r="F46" s="175">
        <v>2</v>
      </c>
      <c r="G46" s="176">
        <v>1</v>
      </c>
      <c r="H46" s="20"/>
      <c r="I46" s="155"/>
      <c r="J46" s="161"/>
      <c r="K46" s="162"/>
      <c r="L46" s="162"/>
      <c r="M46" s="162"/>
      <c r="N46" s="165"/>
      <c r="O46" s="163"/>
      <c r="P46" s="20"/>
      <c r="Q46" s="155"/>
      <c r="R46" s="161"/>
      <c r="S46" s="162"/>
      <c r="T46" s="162"/>
      <c r="U46" s="162"/>
      <c r="V46" s="162"/>
      <c r="W46" s="163"/>
      <c r="X46" s="13"/>
    </row>
    <row r="47" spans="1:27">
      <c r="A47" s="183" t="s">
        <v>90</v>
      </c>
      <c r="B47" s="183" t="s">
        <v>145</v>
      </c>
      <c r="C47" s="184">
        <v>2</v>
      </c>
      <c r="D47" s="184">
        <v>2</v>
      </c>
      <c r="E47" s="184">
        <v>0</v>
      </c>
      <c r="F47" s="185">
        <f>SUM(C47:E47)</f>
        <v>4</v>
      </c>
      <c r="G47" s="182">
        <v>3</v>
      </c>
      <c r="H47" s="20"/>
      <c r="I47" s="155"/>
      <c r="J47" s="170"/>
      <c r="K47" s="162"/>
      <c r="L47" s="162"/>
      <c r="M47" s="162"/>
      <c r="N47" s="162"/>
      <c r="O47" s="163"/>
      <c r="P47" s="20"/>
      <c r="Q47" s="155"/>
      <c r="R47" s="170"/>
      <c r="S47" s="177"/>
      <c r="T47" s="177"/>
      <c r="U47" s="177"/>
      <c r="V47" s="177"/>
      <c r="W47" s="178"/>
    </row>
    <row r="48" spans="1:27" ht="15.75" thickBot="1">
      <c r="A48" s="390" t="s">
        <v>51</v>
      </c>
      <c r="B48" s="391"/>
      <c r="C48" s="148">
        <f>SUM(C40:C47)</f>
        <v>14</v>
      </c>
      <c r="D48" s="148">
        <f>SUM(D40:D47)</f>
        <v>8</v>
      </c>
      <c r="E48" s="148">
        <f>SUM(E40:E47)</f>
        <v>3</v>
      </c>
      <c r="F48" s="186">
        <f>SUM(F40:F47)</f>
        <v>25</v>
      </c>
      <c r="G48" s="149">
        <f>SUM(G40:G47)</f>
        <v>18</v>
      </c>
      <c r="H48" s="3"/>
      <c r="I48" s="390" t="s">
        <v>51</v>
      </c>
      <c r="J48" s="391"/>
      <c r="K48" s="148">
        <f>SUM(K40:K47)</f>
        <v>11</v>
      </c>
      <c r="L48" s="148">
        <f>SUM(L40:L47)</f>
        <v>12</v>
      </c>
      <c r="M48" s="148">
        <f>SUM(M40:M47)</f>
        <v>0</v>
      </c>
      <c r="N48" s="148">
        <f>SUM(N40:N47)</f>
        <v>23</v>
      </c>
      <c r="O48" s="149">
        <f>SUM(O40:O47)</f>
        <v>17</v>
      </c>
      <c r="P48" s="6"/>
      <c r="Q48" s="390" t="s">
        <v>51</v>
      </c>
      <c r="R48" s="391"/>
      <c r="S48" s="149">
        <f>SUM(S40:S47)</f>
        <v>0</v>
      </c>
      <c r="T48" s="149">
        <f>SUM(T40:T47)</f>
        <v>18</v>
      </c>
      <c r="U48" s="149">
        <f>SUM(U40:U47)</f>
        <v>0</v>
      </c>
      <c r="V48" s="149">
        <f>SUM(V40:V47)</f>
        <v>18</v>
      </c>
      <c r="W48" s="149">
        <f>SUM(W40:W47)</f>
        <v>6</v>
      </c>
    </row>
    <row r="49" spans="1:26" ht="16.5" customHeight="1" thickBot="1">
      <c r="A49" s="14"/>
      <c r="B49" s="9"/>
      <c r="C49" s="9"/>
      <c r="D49" s="9"/>
      <c r="E49" s="9"/>
      <c r="F49" s="9"/>
      <c r="G49" s="9"/>
      <c r="H49" s="15"/>
      <c r="I49" s="8"/>
      <c r="J49" s="9"/>
      <c r="K49" s="9"/>
      <c r="L49" s="9"/>
      <c r="M49" s="9"/>
      <c r="N49" s="9"/>
      <c r="O49" s="9"/>
      <c r="P49" s="15"/>
      <c r="Q49" s="8"/>
      <c r="R49" s="9"/>
      <c r="S49" s="9"/>
      <c r="T49" s="9"/>
      <c r="U49" s="9"/>
      <c r="V49" s="9"/>
      <c r="W49" s="9"/>
    </row>
    <row r="50" spans="1:26" ht="16.5" customHeight="1" thickBot="1">
      <c r="A50" s="17"/>
      <c r="I50" s="5"/>
      <c r="Q50" s="5"/>
    </row>
    <row r="51" spans="1:26" ht="15.75" thickBot="1">
      <c r="A51" s="386" t="s">
        <v>146</v>
      </c>
      <c r="B51" s="387"/>
      <c r="C51" s="82"/>
      <c r="D51" s="82"/>
      <c r="E51" s="82"/>
      <c r="F51" s="82"/>
      <c r="G51" s="82"/>
      <c r="H51" s="83"/>
      <c r="I51" s="84" t="s">
        <v>147</v>
      </c>
      <c r="J51" s="82"/>
      <c r="K51" s="82"/>
      <c r="L51" s="82"/>
      <c r="M51" s="82"/>
      <c r="N51" s="82"/>
      <c r="O51" s="82"/>
      <c r="P51" s="83"/>
      <c r="Q51" s="2"/>
      <c r="S51" s="1"/>
      <c r="X51" s="2"/>
    </row>
    <row r="52" spans="1:26">
      <c r="A52" s="388" t="s">
        <v>4</v>
      </c>
      <c r="B52" s="372"/>
      <c r="C52" s="372"/>
      <c r="D52" s="372"/>
      <c r="E52" s="372"/>
      <c r="F52" s="372"/>
      <c r="G52" s="389"/>
      <c r="H52" s="3"/>
      <c r="I52" s="388" t="s">
        <v>5</v>
      </c>
      <c r="J52" s="372"/>
      <c r="K52" s="372"/>
      <c r="L52" s="372"/>
      <c r="M52" s="372"/>
      <c r="N52" s="372"/>
      <c r="O52" s="389"/>
      <c r="P52" s="3"/>
      <c r="Q52" s="388" t="s">
        <v>6</v>
      </c>
      <c r="R52" s="400"/>
      <c r="S52" s="400"/>
      <c r="T52" s="400"/>
      <c r="U52" s="400"/>
      <c r="V52" s="400"/>
      <c r="W52" s="401"/>
      <c r="X52" s="2"/>
    </row>
    <row r="53" spans="1:26">
      <c r="A53" s="394" t="s">
        <v>104</v>
      </c>
      <c r="B53" s="395"/>
      <c r="C53" s="395"/>
      <c r="D53" s="395"/>
      <c r="E53" s="395"/>
      <c r="F53" s="395"/>
      <c r="G53" s="396"/>
      <c r="H53" s="4"/>
      <c r="I53" s="394" t="s">
        <v>104</v>
      </c>
      <c r="J53" s="395"/>
      <c r="K53" s="395"/>
      <c r="L53" s="395"/>
      <c r="M53" s="395"/>
      <c r="N53" s="395"/>
      <c r="O53" s="396"/>
      <c r="P53" s="4"/>
      <c r="Q53" s="394" t="s">
        <v>148</v>
      </c>
      <c r="R53" s="395"/>
      <c r="S53" s="395"/>
      <c r="T53" s="395"/>
      <c r="U53" s="395"/>
      <c r="V53" s="395"/>
      <c r="W53" s="396"/>
      <c r="X53" s="2"/>
    </row>
    <row r="54" spans="1:26">
      <c r="A54" s="87" t="s">
        <v>13</v>
      </c>
      <c r="B54" s="88" t="s">
        <v>14</v>
      </c>
      <c r="C54" s="88" t="s">
        <v>15</v>
      </c>
      <c r="D54" s="88" t="s">
        <v>16</v>
      </c>
      <c r="E54" s="88" t="s">
        <v>17</v>
      </c>
      <c r="F54" s="88" t="s">
        <v>18</v>
      </c>
      <c r="G54" s="89" t="s">
        <v>19</v>
      </c>
      <c r="H54" s="3"/>
      <c r="I54" s="87" t="s">
        <v>13</v>
      </c>
      <c r="J54" s="88" t="s">
        <v>14</v>
      </c>
      <c r="K54" s="88" t="s">
        <v>15</v>
      </c>
      <c r="L54" s="88" t="s">
        <v>16</v>
      </c>
      <c r="M54" s="88" t="s">
        <v>17</v>
      </c>
      <c r="N54" s="88" t="s">
        <v>18</v>
      </c>
      <c r="O54" s="89" t="s">
        <v>19</v>
      </c>
      <c r="P54" s="3"/>
      <c r="Q54" s="87" t="s">
        <v>13</v>
      </c>
      <c r="R54" s="88" t="s">
        <v>14</v>
      </c>
      <c r="S54" s="88" t="s">
        <v>15</v>
      </c>
      <c r="T54" s="88" t="s">
        <v>16</v>
      </c>
      <c r="U54" s="88" t="s">
        <v>17</v>
      </c>
      <c r="V54" s="88" t="s">
        <v>18</v>
      </c>
      <c r="W54" s="89" t="s">
        <v>19</v>
      </c>
      <c r="X54" s="2"/>
    </row>
    <row r="55" spans="1:26">
      <c r="A55" s="187" t="s">
        <v>149</v>
      </c>
      <c r="B55" s="188" t="s">
        <v>150</v>
      </c>
      <c r="C55" s="189">
        <v>2</v>
      </c>
      <c r="D55" s="189">
        <v>2</v>
      </c>
      <c r="E55" s="189">
        <v>0</v>
      </c>
      <c r="F55" s="190">
        <v>4</v>
      </c>
      <c r="G55" s="191">
        <v>3</v>
      </c>
      <c r="H55" s="19"/>
      <c r="I55" s="187" t="s">
        <v>151</v>
      </c>
      <c r="J55" s="188" t="s">
        <v>152</v>
      </c>
      <c r="K55" s="189">
        <v>2</v>
      </c>
      <c r="L55" s="189">
        <v>2</v>
      </c>
      <c r="M55" s="189">
        <v>0</v>
      </c>
      <c r="N55" s="190">
        <v>5</v>
      </c>
      <c r="O55" s="192">
        <v>3</v>
      </c>
      <c r="P55" s="4"/>
      <c r="Q55" s="434" t="s">
        <v>153</v>
      </c>
      <c r="R55" s="428" t="s">
        <v>154</v>
      </c>
      <c r="S55" s="428">
        <v>0</v>
      </c>
      <c r="T55" s="428">
        <v>0</v>
      </c>
      <c r="U55" s="428">
        <v>30</v>
      </c>
      <c r="V55" s="428">
        <v>30</v>
      </c>
      <c r="W55" s="431">
        <v>6</v>
      </c>
      <c r="X55" s="2"/>
    </row>
    <row r="56" spans="1:26" ht="16.5" customHeight="1">
      <c r="A56" s="187" t="s">
        <v>155</v>
      </c>
      <c r="B56" s="193" t="s">
        <v>156</v>
      </c>
      <c r="C56" s="169">
        <v>2</v>
      </c>
      <c r="D56" s="169">
        <v>2</v>
      </c>
      <c r="E56" s="169">
        <v>0</v>
      </c>
      <c r="F56" s="194">
        <v>4</v>
      </c>
      <c r="G56" s="192">
        <v>3</v>
      </c>
      <c r="H56" s="19"/>
      <c r="I56" s="187" t="s">
        <v>157</v>
      </c>
      <c r="J56" s="188" t="s">
        <v>158</v>
      </c>
      <c r="K56" s="169">
        <v>2</v>
      </c>
      <c r="L56" s="169">
        <v>2</v>
      </c>
      <c r="M56" s="169">
        <v>0</v>
      </c>
      <c r="N56" s="194">
        <v>4</v>
      </c>
      <c r="O56" s="192">
        <v>3</v>
      </c>
      <c r="P56" s="4"/>
      <c r="Q56" s="435"/>
      <c r="R56" s="429"/>
      <c r="S56" s="429"/>
      <c r="T56" s="429"/>
      <c r="U56" s="429"/>
      <c r="V56" s="429"/>
      <c r="W56" s="432"/>
      <c r="X56" s="2"/>
    </row>
    <row r="57" spans="1:26">
      <c r="A57" s="187" t="s">
        <v>159</v>
      </c>
      <c r="B57" s="188" t="s">
        <v>160</v>
      </c>
      <c r="C57" s="189">
        <v>2</v>
      </c>
      <c r="D57" s="189">
        <v>2</v>
      </c>
      <c r="E57" s="189">
        <v>0</v>
      </c>
      <c r="F57" s="189">
        <f>SUM(C57:E57)</f>
        <v>4</v>
      </c>
      <c r="G57" s="191">
        <v>3</v>
      </c>
      <c r="H57" s="19"/>
      <c r="I57" s="187" t="s">
        <v>161</v>
      </c>
      <c r="J57" s="188" t="s">
        <v>162</v>
      </c>
      <c r="K57" s="189">
        <v>2</v>
      </c>
      <c r="L57" s="189">
        <v>0</v>
      </c>
      <c r="M57" s="189">
        <v>0</v>
      </c>
      <c r="N57" s="189">
        <f>SUM(K57:M57)</f>
        <v>2</v>
      </c>
      <c r="O57" s="191">
        <v>2</v>
      </c>
      <c r="P57" s="4"/>
      <c r="Q57" s="435"/>
      <c r="R57" s="429"/>
      <c r="S57" s="429"/>
      <c r="T57" s="429"/>
      <c r="U57" s="429"/>
      <c r="V57" s="429"/>
      <c r="W57" s="432"/>
      <c r="X57" s="2"/>
    </row>
    <row r="58" spans="1:26">
      <c r="A58" s="195" t="s">
        <v>163</v>
      </c>
      <c r="B58" s="196" t="s">
        <v>164</v>
      </c>
      <c r="C58" s="197">
        <v>3</v>
      </c>
      <c r="D58" s="197" t="s">
        <v>165</v>
      </c>
      <c r="E58" s="197" t="s">
        <v>165</v>
      </c>
      <c r="F58" s="197">
        <v>3</v>
      </c>
      <c r="G58" s="198">
        <v>3</v>
      </c>
      <c r="H58" s="19"/>
      <c r="I58" s="187" t="s">
        <v>166</v>
      </c>
      <c r="J58" s="199" t="s">
        <v>167</v>
      </c>
      <c r="K58" s="189">
        <v>2</v>
      </c>
      <c r="L58" s="189">
        <v>2</v>
      </c>
      <c r="M58" s="189">
        <v>0</v>
      </c>
      <c r="N58" s="190">
        <v>4</v>
      </c>
      <c r="O58" s="192">
        <v>3</v>
      </c>
      <c r="P58" s="4"/>
      <c r="Q58" s="435"/>
      <c r="R58" s="429"/>
      <c r="S58" s="429"/>
      <c r="T58" s="429"/>
      <c r="U58" s="429"/>
      <c r="V58" s="429"/>
      <c r="W58" s="432"/>
      <c r="X58" s="2"/>
    </row>
    <row r="59" spans="1:26">
      <c r="A59" s="200" t="s">
        <v>139</v>
      </c>
      <c r="B59" s="180" t="s">
        <v>168</v>
      </c>
      <c r="C59" s="171">
        <v>2</v>
      </c>
      <c r="D59" s="171">
        <v>2</v>
      </c>
      <c r="E59" s="171">
        <v>0</v>
      </c>
      <c r="F59" s="171">
        <f>SUM(C59:E59)</f>
        <v>4</v>
      </c>
      <c r="G59" s="201">
        <v>3</v>
      </c>
      <c r="H59" s="19"/>
      <c r="I59" s="202" t="s">
        <v>139</v>
      </c>
      <c r="J59" s="203" t="s">
        <v>169</v>
      </c>
      <c r="K59" s="204">
        <v>2</v>
      </c>
      <c r="L59" s="204">
        <v>2</v>
      </c>
      <c r="M59" s="204">
        <v>0</v>
      </c>
      <c r="N59" s="204">
        <f>SUM(K59:M59)</f>
        <v>4</v>
      </c>
      <c r="O59" s="205">
        <v>3</v>
      </c>
      <c r="P59" s="4"/>
      <c r="Q59" s="435"/>
      <c r="R59" s="429"/>
      <c r="S59" s="429"/>
      <c r="T59" s="429"/>
      <c r="U59" s="429"/>
      <c r="V59" s="429"/>
      <c r="W59" s="432"/>
      <c r="X59" s="2"/>
    </row>
    <row r="60" spans="1:26">
      <c r="A60" s="187"/>
      <c r="B60" s="199"/>
      <c r="C60" s="189"/>
      <c r="D60" s="189"/>
      <c r="E60" s="189"/>
      <c r="F60" s="190"/>
      <c r="G60" s="192"/>
      <c r="H60" s="19"/>
      <c r="I60" s="200" t="s">
        <v>139</v>
      </c>
      <c r="J60" s="180" t="s">
        <v>170</v>
      </c>
      <c r="K60" s="171">
        <v>2</v>
      </c>
      <c r="L60" s="171">
        <v>2</v>
      </c>
      <c r="M60" s="171">
        <v>0</v>
      </c>
      <c r="N60" s="171">
        <f>SUM(K60:M60)</f>
        <v>4</v>
      </c>
      <c r="O60" s="182">
        <v>3</v>
      </c>
      <c r="P60" s="4"/>
      <c r="Q60" s="435"/>
      <c r="R60" s="429"/>
      <c r="S60" s="429"/>
      <c r="T60" s="429"/>
      <c r="U60" s="429"/>
      <c r="V60" s="429"/>
      <c r="W60" s="432"/>
      <c r="X60" s="2"/>
    </row>
    <row r="61" spans="1:26">
      <c r="A61" s="187"/>
      <c r="B61" s="199"/>
      <c r="C61" s="189"/>
      <c r="D61" s="189"/>
      <c r="E61" s="189"/>
      <c r="F61" s="190"/>
      <c r="G61" s="192"/>
      <c r="H61" s="6"/>
      <c r="I61" s="187"/>
      <c r="J61" s="199"/>
      <c r="K61" s="169"/>
      <c r="L61" s="169"/>
      <c r="M61" s="169"/>
      <c r="N61" s="194"/>
      <c r="O61" s="192"/>
      <c r="P61" s="4"/>
      <c r="Q61" s="436"/>
      <c r="R61" s="430"/>
      <c r="S61" s="430"/>
      <c r="T61" s="430"/>
      <c r="U61" s="430"/>
      <c r="V61" s="430"/>
      <c r="W61" s="433"/>
      <c r="X61" s="2"/>
    </row>
    <row r="62" spans="1:26" ht="15.75" thickBot="1">
      <c r="A62" s="390"/>
      <c r="B62" s="391"/>
      <c r="C62" s="148">
        <f>SUM(C54:C61)</f>
        <v>11</v>
      </c>
      <c r="D62" s="148">
        <f>SUM(D54:D61)</f>
        <v>8</v>
      </c>
      <c r="E62" s="148">
        <f>SUM(E54:E61)</f>
        <v>0</v>
      </c>
      <c r="F62" s="148">
        <f>SUM(F54:F61)</f>
        <v>19</v>
      </c>
      <c r="G62" s="149">
        <f>SUM(G54:G61)</f>
        <v>15</v>
      </c>
      <c r="I62" s="390" t="s">
        <v>51</v>
      </c>
      <c r="J62" s="391"/>
      <c r="K62" s="148">
        <f>SUM(K55:K61)</f>
        <v>12</v>
      </c>
      <c r="L62" s="148">
        <f>SUM(L55:L61)</f>
        <v>10</v>
      </c>
      <c r="M62" s="148">
        <f>SUM(M55:M61)</f>
        <v>0</v>
      </c>
      <c r="N62" s="148">
        <f>SUM(N55:N61)</f>
        <v>23</v>
      </c>
      <c r="O62" s="149">
        <f>SUM(O55:O61)</f>
        <v>17</v>
      </c>
      <c r="P62" s="6"/>
      <c r="Q62" s="390" t="s">
        <v>51</v>
      </c>
      <c r="R62" s="391"/>
      <c r="S62" s="148">
        <f>SUM(S54:S61)</f>
        <v>0</v>
      </c>
      <c r="T62" s="148">
        <f>SUM(T54:T61)</f>
        <v>0</v>
      </c>
      <c r="U62" s="148">
        <f>SUM(U54:U61)</f>
        <v>30</v>
      </c>
      <c r="V62" s="148">
        <f>SUM(V54:V61)</f>
        <v>30</v>
      </c>
      <c r="W62" s="148">
        <f>SUM(W54:W61)</f>
        <v>6</v>
      </c>
      <c r="X62" s="2"/>
    </row>
    <row r="63" spans="1:26">
      <c r="A63" s="21"/>
      <c r="B63" s="21"/>
      <c r="I63" s="5"/>
      <c r="Q63" s="2"/>
      <c r="S63" s="1"/>
    </row>
    <row r="64" spans="1:26" ht="15.75" thickBot="1">
      <c r="A64" s="2"/>
      <c r="I64" s="5"/>
      <c r="Q64" s="5"/>
      <c r="X64" s="2"/>
      <c r="Z64" s="1"/>
    </row>
    <row r="65" spans="1:26">
      <c r="A65" s="206" t="s">
        <v>171</v>
      </c>
      <c r="B65" s="206"/>
      <c r="C65" s="206"/>
      <c r="D65" s="206"/>
      <c r="E65" s="206"/>
      <c r="F65" s="206"/>
      <c r="G65" s="206"/>
      <c r="H65" s="206"/>
      <c r="I65" s="5"/>
      <c r="X65" s="2"/>
      <c r="Z65" s="1"/>
    </row>
    <row r="66" spans="1:26">
      <c r="A66" s="2"/>
      <c r="B66" s="11"/>
      <c r="H66" s="2"/>
      <c r="I66" s="5"/>
      <c r="X66" s="2"/>
      <c r="Z66" s="1"/>
    </row>
    <row r="67" spans="1:26">
      <c r="A67" s="207" t="s">
        <v>172</v>
      </c>
      <c r="B67" s="208" t="s">
        <v>173</v>
      </c>
      <c r="C67" s="209"/>
      <c r="D67" s="209"/>
      <c r="E67" s="209"/>
      <c r="F67" s="209"/>
      <c r="G67" s="209"/>
      <c r="H67" s="209"/>
      <c r="I67" s="5"/>
      <c r="X67" s="2"/>
      <c r="Z67" s="1"/>
    </row>
    <row r="68" spans="1:26">
      <c r="A68" s="207" t="s">
        <v>174</v>
      </c>
      <c r="B68" s="392" t="s">
        <v>175</v>
      </c>
      <c r="C68" s="393"/>
      <c r="D68" s="393"/>
      <c r="E68" s="393"/>
      <c r="F68" s="393"/>
      <c r="G68" s="393"/>
      <c r="H68" s="393"/>
      <c r="I68" s="5"/>
      <c r="X68" s="2"/>
      <c r="Z68" s="1"/>
    </row>
    <row r="69" spans="1:26">
      <c r="A69" s="210"/>
      <c r="B69" s="211"/>
      <c r="C69" s="212"/>
      <c r="D69" s="212"/>
      <c r="E69" s="212"/>
      <c r="F69" s="212"/>
      <c r="G69" s="212"/>
      <c r="H69" s="212"/>
      <c r="I69" s="5"/>
      <c r="X69" s="2"/>
      <c r="Z69" s="1"/>
    </row>
    <row r="70" spans="1:26">
      <c r="A70" s="210"/>
      <c r="B70" s="211"/>
      <c r="C70" s="212"/>
      <c r="D70" s="212"/>
      <c r="E70" s="212"/>
      <c r="F70" s="212"/>
      <c r="G70" s="212"/>
      <c r="H70" s="212"/>
      <c r="I70" s="5"/>
      <c r="X70" s="2"/>
      <c r="Z70" s="1"/>
    </row>
    <row r="71" spans="1:26" ht="15.75" thickBot="1">
      <c r="A71" s="2"/>
      <c r="I71" s="5"/>
      <c r="Q71" s="5"/>
      <c r="X71" s="2"/>
      <c r="Z71" s="1"/>
    </row>
    <row r="72" spans="1:26">
      <c r="A72" s="373" t="s">
        <v>176</v>
      </c>
      <c r="B72" s="374"/>
      <c r="C72" s="374"/>
      <c r="D72" s="374"/>
      <c r="E72" s="374"/>
      <c r="F72" s="374"/>
      <c r="G72" s="374"/>
      <c r="I72" s="5"/>
      <c r="Q72" s="5"/>
      <c r="X72" s="2"/>
      <c r="Z72" s="1"/>
    </row>
    <row r="73" spans="1:26">
      <c r="A73" s="375" t="s">
        <v>177</v>
      </c>
      <c r="B73" s="375"/>
      <c r="C73" s="375"/>
      <c r="D73" s="375"/>
      <c r="E73" s="375"/>
      <c r="F73" s="375"/>
      <c r="G73" s="375"/>
      <c r="I73" s="5"/>
      <c r="Q73" s="5"/>
      <c r="X73" s="2"/>
      <c r="Z73" s="1"/>
    </row>
    <row r="74" spans="1:26">
      <c r="A74" s="213" t="s">
        <v>178</v>
      </c>
      <c r="B74" s="213" t="s">
        <v>179</v>
      </c>
      <c r="C74" s="214">
        <v>2</v>
      </c>
      <c r="D74" s="214">
        <v>2</v>
      </c>
      <c r="E74" s="214">
        <v>0</v>
      </c>
      <c r="F74" s="214">
        <f>SUM(C74:E74)</f>
        <v>4</v>
      </c>
      <c r="G74" s="214">
        <v>3</v>
      </c>
      <c r="I74" s="382" t="s">
        <v>180</v>
      </c>
      <c r="J74" s="383"/>
      <c r="Q74" s="5"/>
      <c r="X74" s="2"/>
      <c r="Z74" s="1"/>
    </row>
    <row r="75" spans="1:26" ht="14.25" customHeight="1">
      <c r="A75" s="213" t="s">
        <v>181</v>
      </c>
      <c r="B75" s="213" t="s">
        <v>182</v>
      </c>
      <c r="C75" s="214">
        <v>2</v>
      </c>
      <c r="D75" s="214">
        <v>2</v>
      </c>
      <c r="E75" s="214">
        <v>0</v>
      </c>
      <c r="F75" s="214">
        <f>SUM(C75:E75)</f>
        <v>4</v>
      </c>
      <c r="G75" s="214">
        <v>3</v>
      </c>
      <c r="I75" s="382" t="s">
        <v>183</v>
      </c>
      <c r="J75" s="383"/>
      <c r="Q75" s="5"/>
      <c r="X75" s="2"/>
      <c r="Z75" s="1"/>
    </row>
    <row r="76" spans="1:26">
      <c r="A76" s="215" t="s">
        <v>184</v>
      </c>
      <c r="B76" s="215" t="s">
        <v>185</v>
      </c>
      <c r="C76" s="216">
        <v>2</v>
      </c>
      <c r="D76" s="216">
        <v>2</v>
      </c>
      <c r="E76" s="216">
        <v>0</v>
      </c>
      <c r="F76" s="216">
        <f>SUM(C76:E76)</f>
        <v>4</v>
      </c>
      <c r="G76" s="216">
        <v>3</v>
      </c>
      <c r="I76" s="376" t="s">
        <v>186</v>
      </c>
      <c r="J76" s="377"/>
      <c r="X76" s="2"/>
      <c r="Z76" s="1"/>
    </row>
    <row r="77" spans="1:26" ht="14.25" customHeight="1">
      <c r="A77" s="215" t="s">
        <v>187</v>
      </c>
      <c r="B77" s="215" t="s">
        <v>188</v>
      </c>
      <c r="C77" s="216">
        <v>2</v>
      </c>
      <c r="D77" s="216">
        <v>2</v>
      </c>
      <c r="E77" s="216">
        <v>0</v>
      </c>
      <c r="F77" s="216">
        <f>SUM(C77:E77)</f>
        <v>4</v>
      </c>
      <c r="G77" s="216">
        <v>3</v>
      </c>
      <c r="I77" s="376" t="s">
        <v>189</v>
      </c>
      <c r="J77" s="377"/>
      <c r="X77" s="2"/>
      <c r="Z77" s="1"/>
    </row>
    <row r="78" spans="1:26">
      <c r="A78" s="215" t="s">
        <v>190</v>
      </c>
      <c r="B78" s="215" t="s">
        <v>191</v>
      </c>
      <c r="C78" s="216">
        <v>2</v>
      </c>
      <c r="D78" s="216">
        <v>2</v>
      </c>
      <c r="E78" s="216">
        <v>0</v>
      </c>
      <c r="F78" s="216">
        <v>4</v>
      </c>
      <c r="G78" s="216">
        <v>3</v>
      </c>
      <c r="I78" s="376" t="s">
        <v>192</v>
      </c>
      <c r="J78" s="377"/>
      <c r="X78" s="2"/>
      <c r="Z78" s="1"/>
    </row>
    <row r="79" spans="1:26">
      <c r="A79" s="217" t="s">
        <v>193</v>
      </c>
      <c r="B79" s="218" t="s">
        <v>194</v>
      </c>
      <c r="C79" s="219">
        <v>2</v>
      </c>
      <c r="D79" s="219">
        <v>2</v>
      </c>
      <c r="E79" s="219">
        <v>0</v>
      </c>
      <c r="F79" s="219">
        <f>SUM(C79:E79)</f>
        <v>4</v>
      </c>
      <c r="G79" s="219">
        <v>3</v>
      </c>
      <c r="I79" s="378" t="s">
        <v>195</v>
      </c>
      <c r="J79" s="379"/>
      <c r="X79" s="2"/>
      <c r="Z79" s="1"/>
    </row>
    <row r="80" spans="1:26">
      <c r="A80" s="217" t="s">
        <v>196</v>
      </c>
      <c r="B80" s="220" t="s">
        <v>197</v>
      </c>
      <c r="C80" s="221">
        <v>2</v>
      </c>
      <c r="D80" s="221">
        <v>2</v>
      </c>
      <c r="E80" s="221">
        <v>0</v>
      </c>
      <c r="F80" s="221">
        <f>SUM(C80:E80)</f>
        <v>4</v>
      </c>
      <c r="G80" s="221">
        <v>3</v>
      </c>
      <c r="I80" s="378" t="s">
        <v>198</v>
      </c>
      <c r="J80" s="379"/>
      <c r="X80" s="2"/>
      <c r="Z80" s="1"/>
    </row>
    <row r="81" spans="1:26">
      <c r="A81" s="222" t="s">
        <v>199</v>
      </c>
      <c r="B81" s="223" t="s">
        <v>200</v>
      </c>
      <c r="C81" s="224">
        <v>2</v>
      </c>
      <c r="D81" s="224">
        <v>2</v>
      </c>
      <c r="E81" s="225">
        <v>0</v>
      </c>
      <c r="F81" s="224">
        <f>SUM(C81:E81)</f>
        <v>4</v>
      </c>
      <c r="G81" s="224">
        <v>3</v>
      </c>
      <c r="I81" s="384" t="s">
        <v>201</v>
      </c>
      <c r="J81" s="385"/>
      <c r="X81" s="2"/>
      <c r="Z81" s="1"/>
    </row>
    <row r="82" spans="1:26">
      <c r="A82" s="226" t="s">
        <v>202</v>
      </c>
      <c r="B82" s="226" t="s">
        <v>203</v>
      </c>
      <c r="C82" s="227">
        <v>2</v>
      </c>
      <c r="D82" s="227">
        <v>2</v>
      </c>
      <c r="E82" s="227">
        <v>0</v>
      </c>
      <c r="F82" s="227">
        <v>4</v>
      </c>
      <c r="G82" s="227">
        <v>3</v>
      </c>
      <c r="I82" s="384" t="s">
        <v>204</v>
      </c>
      <c r="J82" s="385"/>
      <c r="X82" s="2"/>
      <c r="Z82" s="1"/>
    </row>
    <row r="83" spans="1:26">
      <c r="A83" s="222" t="s">
        <v>205</v>
      </c>
      <c r="B83" s="223" t="s">
        <v>206</v>
      </c>
      <c r="C83" s="224">
        <v>2</v>
      </c>
      <c r="D83" s="224">
        <v>2</v>
      </c>
      <c r="E83" s="224">
        <v>0</v>
      </c>
      <c r="F83" s="224">
        <v>4</v>
      </c>
      <c r="G83" s="225">
        <v>3</v>
      </c>
      <c r="I83" s="384" t="s">
        <v>207</v>
      </c>
      <c r="J83" s="385"/>
      <c r="P83" s="22"/>
      <c r="X83" s="2"/>
      <c r="Z83" s="1"/>
    </row>
    <row r="84" spans="1:26" ht="15.75" thickBot="1">
      <c r="A84" s="22"/>
      <c r="B84" s="22"/>
      <c r="C84" s="22"/>
      <c r="D84" s="22"/>
      <c r="E84" s="22"/>
      <c r="F84" s="22"/>
      <c r="G84" s="22"/>
      <c r="H84" s="22"/>
      <c r="J84" s="22"/>
      <c r="K84" s="22"/>
      <c r="L84" s="22"/>
      <c r="M84" s="22"/>
      <c r="N84" s="22"/>
      <c r="O84" s="22"/>
    </row>
    <row r="85" spans="1:26">
      <c r="A85" s="371" t="s">
        <v>208</v>
      </c>
      <c r="B85" s="372"/>
      <c r="C85" s="372"/>
      <c r="D85" s="372"/>
      <c r="E85" s="372"/>
      <c r="F85" s="372"/>
      <c r="G85" s="372"/>
      <c r="Q85" s="5"/>
    </row>
    <row r="86" spans="1:26">
      <c r="A86" s="87" t="s">
        <v>13</v>
      </c>
      <c r="B86" s="88" t="s">
        <v>14</v>
      </c>
      <c r="C86" s="88" t="s">
        <v>15</v>
      </c>
      <c r="D86" s="88" t="s">
        <v>16</v>
      </c>
      <c r="E86" s="88" t="s">
        <v>209</v>
      </c>
      <c r="F86" s="88" t="s">
        <v>18</v>
      </c>
      <c r="G86" s="89" t="s">
        <v>19</v>
      </c>
    </row>
    <row r="87" spans="1:26" ht="15.75" thickBot="1">
      <c r="A87" s="180" t="s">
        <v>210</v>
      </c>
      <c r="B87" s="180" t="s">
        <v>211</v>
      </c>
      <c r="C87" s="171">
        <v>2</v>
      </c>
      <c r="D87" s="171">
        <v>2</v>
      </c>
      <c r="E87" s="171">
        <v>0</v>
      </c>
      <c r="F87" s="171">
        <f>SUM(C87:E87)</f>
        <v>4</v>
      </c>
      <c r="G87" s="171">
        <v>3</v>
      </c>
      <c r="I87" s="380" t="s">
        <v>212</v>
      </c>
      <c r="J87" s="381"/>
    </row>
    <row r="88" spans="1:26">
      <c r="A88" s="371" t="s">
        <v>140</v>
      </c>
      <c r="B88" s="372"/>
      <c r="C88" s="372"/>
      <c r="D88" s="372"/>
      <c r="E88" s="372"/>
      <c r="F88" s="372"/>
      <c r="G88" s="372"/>
    </row>
    <row r="89" spans="1:26">
      <c r="A89" s="87" t="s">
        <v>13</v>
      </c>
      <c r="B89" s="88" t="s">
        <v>14</v>
      </c>
      <c r="C89" s="88" t="s">
        <v>15</v>
      </c>
      <c r="D89" s="88" t="s">
        <v>16</v>
      </c>
      <c r="E89" s="88" t="s">
        <v>209</v>
      </c>
      <c r="F89" s="88" t="s">
        <v>18</v>
      </c>
      <c r="G89" s="89" t="s">
        <v>19</v>
      </c>
    </row>
    <row r="90" spans="1:26" ht="15.75" thickBot="1">
      <c r="A90" s="180" t="s">
        <v>213</v>
      </c>
      <c r="B90" s="180" t="s">
        <v>214</v>
      </c>
      <c r="C90" s="171">
        <v>2</v>
      </c>
      <c r="D90" s="171">
        <v>2</v>
      </c>
      <c r="E90" s="171">
        <v>0</v>
      </c>
      <c r="F90" s="171">
        <f>SUM(C90:E90)</f>
        <v>4</v>
      </c>
      <c r="G90" s="171">
        <v>3</v>
      </c>
      <c r="I90" s="380" t="s">
        <v>212</v>
      </c>
      <c r="J90" s="381"/>
    </row>
    <row r="91" spans="1:26">
      <c r="A91" s="371" t="s">
        <v>215</v>
      </c>
      <c r="B91" s="372"/>
      <c r="C91" s="372"/>
      <c r="D91" s="372"/>
      <c r="E91" s="372"/>
      <c r="F91" s="372"/>
      <c r="G91" s="372"/>
    </row>
    <row r="92" spans="1:26">
      <c r="A92" s="87" t="s">
        <v>13</v>
      </c>
      <c r="B92" s="88" t="s">
        <v>14</v>
      </c>
      <c r="C92" s="88" t="s">
        <v>15</v>
      </c>
      <c r="D92" s="88" t="s">
        <v>16</v>
      </c>
      <c r="E92" s="88" t="s">
        <v>209</v>
      </c>
      <c r="F92" s="88" t="s">
        <v>18</v>
      </c>
      <c r="G92" s="89" t="s">
        <v>19</v>
      </c>
    </row>
    <row r="93" spans="1:26" ht="15.75" thickBot="1">
      <c r="A93" s="180" t="s">
        <v>216</v>
      </c>
      <c r="B93" s="180" t="s">
        <v>217</v>
      </c>
      <c r="C93" s="171">
        <v>2</v>
      </c>
      <c r="D93" s="171">
        <v>2</v>
      </c>
      <c r="E93" s="171">
        <v>0</v>
      </c>
      <c r="F93" s="171">
        <v>4</v>
      </c>
      <c r="G93" s="201">
        <v>3</v>
      </c>
      <c r="I93" s="380" t="s">
        <v>212</v>
      </c>
      <c r="J93" s="381"/>
    </row>
    <row r="94" spans="1:26">
      <c r="A94" s="371" t="s">
        <v>218</v>
      </c>
      <c r="B94" s="372"/>
      <c r="C94" s="372"/>
      <c r="D94" s="372"/>
      <c r="E94" s="372"/>
      <c r="F94" s="372"/>
      <c r="G94" s="372"/>
      <c r="I94" s="2"/>
    </row>
    <row r="95" spans="1:26">
      <c r="A95" s="87" t="s">
        <v>13</v>
      </c>
      <c r="B95" s="88" t="s">
        <v>14</v>
      </c>
      <c r="C95" s="88" t="s">
        <v>15</v>
      </c>
      <c r="D95" s="88" t="s">
        <v>16</v>
      </c>
      <c r="E95" s="88" t="s">
        <v>209</v>
      </c>
      <c r="F95" s="88" t="s">
        <v>18</v>
      </c>
      <c r="G95" s="89" t="s">
        <v>19</v>
      </c>
      <c r="I95" s="5"/>
    </row>
    <row r="96" spans="1:26" ht="15.75" thickBot="1">
      <c r="A96" s="180" t="s">
        <v>219</v>
      </c>
      <c r="B96" s="228" t="s">
        <v>220</v>
      </c>
      <c r="C96" s="171">
        <v>2</v>
      </c>
      <c r="D96" s="171">
        <v>2</v>
      </c>
      <c r="E96" s="171">
        <v>0</v>
      </c>
      <c r="F96" s="171">
        <v>4</v>
      </c>
      <c r="G96" s="201">
        <v>3</v>
      </c>
      <c r="I96" s="380" t="s">
        <v>212</v>
      </c>
      <c r="J96" s="381"/>
    </row>
    <row r="97" spans="1:24">
      <c r="A97" s="371" t="s">
        <v>221</v>
      </c>
      <c r="B97" s="372"/>
      <c r="C97" s="372"/>
      <c r="D97" s="372"/>
      <c r="E97" s="372"/>
      <c r="F97" s="372"/>
      <c r="G97" s="372"/>
      <c r="P97" s="2"/>
      <c r="X97" s="2"/>
    </row>
    <row r="98" spans="1:24">
      <c r="A98" s="87" t="s">
        <v>13</v>
      </c>
      <c r="B98" s="88" t="s">
        <v>14</v>
      </c>
      <c r="C98" s="88" t="s">
        <v>15</v>
      </c>
      <c r="D98" s="88" t="s">
        <v>16</v>
      </c>
      <c r="E98" s="88" t="s">
        <v>209</v>
      </c>
      <c r="F98" s="88" t="s">
        <v>18</v>
      </c>
      <c r="G98" s="88" t="s">
        <v>19</v>
      </c>
      <c r="H98" s="2"/>
      <c r="I98" s="2"/>
      <c r="P98" s="2"/>
      <c r="Q98" s="2"/>
      <c r="X98" s="2"/>
    </row>
    <row r="99" spans="1:24">
      <c r="A99" s="229" t="s">
        <v>222</v>
      </c>
      <c r="B99" s="229" t="s">
        <v>223</v>
      </c>
      <c r="C99" s="230">
        <v>2</v>
      </c>
      <c r="D99" s="230">
        <v>2</v>
      </c>
      <c r="E99" s="230">
        <v>0</v>
      </c>
      <c r="F99" s="230">
        <v>4</v>
      </c>
      <c r="G99" s="230">
        <v>3</v>
      </c>
      <c r="H99" s="2"/>
      <c r="I99" s="2"/>
      <c r="P99" s="2"/>
      <c r="Q99" s="2"/>
      <c r="X99" s="2"/>
    </row>
    <row r="100" spans="1:24">
      <c r="A100" s="229" t="s">
        <v>210</v>
      </c>
      <c r="B100" s="229" t="s">
        <v>211</v>
      </c>
      <c r="C100" s="230">
        <v>2</v>
      </c>
      <c r="D100" s="230">
        <v>2</v>
      </c>
      <c r="E100" s="230">
        <v>0</v>
      </c>
      <c r="F100" s="230">
        <f>SUM(C100:E100)</f>
        <v>4</v>
      </c>
      <c r="G100" s="230">
        <v>3</v>
      </c>
      <c r="H100" s="2"/>
      <c r="I100" s="2"/>
      <c r="Q100" s="2"/>
    </row>
    <row r="101" spans="1:24">
      <c r="A101" s="229" t="s">
        <v>224</v>
      </c>
      <c r="B101" s="229" t="s">
        <v>225</v>
      </c>
      <c r="C101" s="230">
        <v>2</v>
      </c>
      <c r="D101" s="230">
        <v>2</v>
      </c>
      <c r="E101" s="230">
        <v>0</v>
      </c>
      <c r="F101" s="230">
        <v>4</v>
      </c>
      <c r="G101" s="230">
        <v>3</v>
      </c>
    </row>
    <row r="102" spans="1:24">
      <c r="A102" s="229" t="s">
        <v>226</v>
      </c>
      <c r="B102" s="229" t="s">
        <v>227</v>
      </c>
      <c r="C102" s="230">
        <v>2</v>
      </c>
      <c r="D102" s="230">
        <v>2</v>
      </c>
      <c r="E102" s="230">
        <v>0</v>
      </c>
      <c r="F102" s="230">
        <v>4</v>
      </c>
      <c r="G102" s="230">
        <v>3</v>
      </c>
    </row>
    <row r="103" spans="1:24">
      <c r="A103" s="229" t="s">
        <v>530</v>
      </c>
      <c r="B103" s="229" t="s">
        <v>531</v>
      </c>
      <c r="C103" s="230">
        <v>3</v>
      </c>
      <c r="D103" s="230">
        <v>0</v>
      </c>
      <c r="E103" s="230">
        <v>0</v>
      </c>
      <c r="F103" s="230">
        <v>3</v>
      </c>
      <c r="G103" s="230">
        <v>3</v>
      </c>
    </row>
  </sheetData>
  <sheetProtection algorithmName="SHA-512" hashValue="gTawrYNChT0F0fLsHAghC1IjNAaKo2MjEJJ4hg6XuWU+XHnic4mtUPj4E40n2AR6Uhmqu5FnA+URPyvw6k1nfA==" saltValue="YG1NjdShK6XA7fgiCgOrjg==" spinCount="100000" sheet="1" formatCells="0" formatColumns="0" formatRows="0" insertColumns="0" insertRows="0" insertHyperlinks="0" deleteColumns="0" deleteRows="0" sort="0" autoFilter="0" pivotTables="0"/>
  <mergeCells count="85">
    <mergeCell ref="Y40:Z40"/>
    <mergeCell ref="Y41:Z41"/>
    <mergeCell ref="Y42:Z42"/>
    <mergeCell ref="Y43:Z43"/>
    <mergeCell ref="S55:S61"/>
    <mergeCell ref="T55:T61"/>
    <mergeCell ref="Q52:W52"/>
    <mergeCell ref="Q53:W53"/>
    <mergeCell ref="U55:U61"/>
    <mergeCell ref="V55:V61"/>
    <mergeCell ref="W55:W61"/>
    <mergeCell ref="Q55:Q61"/>
    <mergeCell ref="R55:R61"/>
    <mergeCell ref="Z15:Z16"/>
    <mergeCell ref="Y25:AA25"/>
    <mergeCell ref="Y26:Y27"/>
    <mergeCell ref="Z26:Z27"/>
    <mergeCell ref="Y39:Z39"/>
    <mergeCell ref="A16:B16"/>
    <mergeCell ref="A1:W1"/>
    <mergeCell ref="A2:B2"/>
    <mergeCell ref="Y2:AA2"/>
    <mergeCell ref="A3:G3"/>
    <mergeCell ref="I3:O3"/>
    <mergeCell ref="Q3:W3"/>
    <mergeCell ref="Y3:Y4"/>
    <mergeCell ref="Z3:Z4"/>
    <mergeCell ref="A4:G4"/>
    <mergeCell ref="I4:O4"/>
    <mergeCell ref="Q4:W4"/>
    <mergeCell ref="I16:J16"/>
    <mergeCell ref="Q16:R16"/>
    <mergeCell ref="Y14:AA14"/>
    <mergeCell ref="Y15:Y16"/>
    <mergeCell ref="A19:B19"/>
    <mergeCell ref="A20:G20"/>
    <mergeCell ref="I20:O20"/>
    <mergeCell ref="Q20:W20"/>
    <mergeCell ref="A21:G21"/>
    <mergeCell ref="I21:O21"/>
    <mergeCell ref="Q21:W21"/>
    <mergeCell ref="Q62:R62"/>
    <mergeCell ref="I82:J82"/>
    <mergeCell ref="A33:B33"/>
    <mergeCell ref="I33:J33"/>
    <mergeCell ref="Q33:R33"/>
    <mergeCell ref="A48:B48"/>
    <mergeCell ref="I48:J48"/>
    <mergeCell ref="Q48:R48"/>
    <mergeCell ref="Q34:R34"/>
    <mergeCell ref="A36:B36"/>
    <mergeCell ref="A37:G37"/>
    <mergeCell ref="I37:O37"/>
    <mergeCell ref="Q37:W37"/>
    <mergeCell ref="A38:G38"/>
    <mergeCell ref="I38:O38"/>
    <mergeCell ref="Q38:W38"/>
    <mergeCell ref="I87:J87"/>
    <mergeCell ref="I90:J90"/>
    <mergeCell ref="I83:J83"/>
    <mergeCell ref="A51:B51"/>
    <mergeCell ref="A52:G52"/>
    <mergeCell ref="I52:O52"/>
    <mergeCell ref="I81:J81"/>
    <mergeCell ref="A62:B62"/>
    <mergeCell ref="I62:J62"/>
    <mergeCell ref="B68:H68"/>
    <mergeCell ref="A53:G53"/>
    <mergeCell ref="I53:O53"/>
    <mergeCell ref="A97:G97"/>
    <mergeCell ref="A72:G72"/>
    <mergeCell ref="A73:G73"/>
    <mergeCell ref="I78:J78"/>
    <mergeCell ref="I79:J79"/>
    <mergeCell ref="I80:J80"/>
    <mergeCell ref="A91:G91"/>
    <mergeCell ref="I93:J93"/>
    <mergeCell ref="I74:J74"/>
    <mergeCell ref="I75:J75"/>
    <mergeCell ref="I76:J76"/>
    <mergeCell ref="I77:J77"/>
    <mergeCell ref="A94:G94"/>
    <mergeCell ref="I96:J96"/>
    <mergeCell ref="A88:G88"/>
    <mergeCell ref="A85:G85"/>
  </mergeCells>
  <printOptions horizontalCentered="1"/>
  <pageMargins left="0" right="0" top="0.5" bottom="0.5" header="0.05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8" tint="0.59999389629810485"/>
    <pageSetUpPr fitToPage="1"/>
  </sheetPr>
  <dimension ref="A1:AI50"/>
  <sheetViews>
    <sheetView view="pageBreakPreview" topLeftCell="B1" zoomScale="110" zoomScaleNormal="100" zoomScaleSheetLayoutView="110" workbookViewId="0">
      <selection activeCell="I12" sqref="I12"/>
    </sheetView>
  </sheetViews>
  <sheetFormatPr defaultColWidth="9" defaultRowHeight="20.100000000000001" customHeight="1"/>
  <cols>
    <col min="1" max="1" width="10.7109375" style="26" customWidth="1"/>
    <col min="2" max="2" width="35.28515625" style="26" bestFit="1" customWidth="1"/>
    <col min="3" max="3" width="3.7109375" style="46" customWidth="1"/>
    <col min="4" max="4" width="5.7109375" style="26" customWidth="1"/>
    <col min="5" max="5" width="25.7109375" style="26" bestFit="1" customWidth="1"/>
    <col min="6" max="6" width="4.85546875" style="26" customWidth="1"/>
    <col min="7" max="7" width="8.7109375" style="26" customWidth="1"/>
    <col min="8" max="8" width="10.7109375" style="26" customWidth="1"/>
    <col min="9" max="9" width="37.7109375" style="26" customWidth="1"/>
    <col min="10" max="10" width="3.7109375" style="46" customWidth="1"/>
    <col min="11" max="11" width="5.7109375" style="26" customWidth="1"/>
    <col min="12" max="12" width="21.28515625" style="26" bestFit="1" customWidth="1"/>
    <col min="13" max="13" width="4.85546875" style="26" customWidth="1"/>
    <col min="14" max="14" width="8.7109375" style="26" customWidth="1"/>
    <col min="15" max="15" width="9" style="26" customWidth="1"/>
    <col min="16" max="18" width="9" style="26" hidden="1" customWidth="1"/>
    <col min="19" max="16384" width="9" style="26"/>
  </cols>
  <sheetData>
    <row r="1" spans="1:35" s="24" customFormat="1" ht="61.5" customHeight="1" thickBot="1">
      <c r="A1" s="463" t="s">
        <v>228</v>
      </c>
      <c r="B1" s="463"/>
      <c r="C1" s="464"/>
      <c r="D1" s="464"/>
      <c r="E1" s="464"/>
      <c r="F1" s="464"/>
      <c r="G1" s="464"/>
      <c r="H1" s="464"/>
      <c r="I1" s="464"/>
      <c r="J1" s="463" t="s">
        <v>229</v>
      </c>
      <c r="K1" s="463"/>
      <c r="L1" s="463"/>
      <c r="M1" s="463"/>
      <c r="N1" s="463"/>
    </row>
    <row r="2" spans="1:35" s="25" customFormat="1" ht="13.5" customHeight="1">
      <c r="A2" s="465" t="s">
        <v>230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</row>
    <row r="3" spans="1:35" ht="25.15" customHeight="1">
      <c r="A3" s="466"/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</row>
    <row r="4" spans="1:35" ht="25.15" customHeight="1">
      <c r="A4" s="467" t="s">
        <v>231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</row>
    <row r="5" spans="1:35" ht="25.15" customHeight="1">
      <c r="A5" s="477" t="s">
        <v>232</v>
      </c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9"/>
    </row>
    <row r="6" spans="1:35" ht="25.5" customHeight="1">
      <c r="A6" s="480" t="s">
        <v>233</v>
      </c>
      <c r="B6" s="480"/>
      <c r="C6" s="480"/>
      <c r="D6" s="480"/>
      <c r="E6" s="480"/>
      <c r="F6" s="480"/>
      <c r="G6" s="480"/>
      <c r="H6" s="480" t="s">
        <v>234</v>
      </c>
      <c r="I6" s="480"/>
      <c r="J6" s="480"/>
      <c r="K6" s="480"/>
      <c r="L6" s="480"/>
      <c r="M6" s="480"/>
      <c r="N6" s="480"/>
    </row>
    <row r="7" spans="1:35" ht="25.15" customHeight="1" thickBot="1">
      <c r="A7" s="481" t="s">
        <v>235</v>
      </c>
      <c r="B7" s="482"/>
      <c r="C7" s="482"/>
      <c r="D7" s="482"/>
      <c r="E7" s="482"/>
      <c r="F7" s="482"/>
      <c r="G7" s="483"/>
      <c r="H7" s="481" t="s">
        <v>236</v>
      </c>
      <c r="I7" s="482"/>
      <c r="J7" s="482"/>
      <c r="K7" s="482"/>
      <c r="L7" s="482"/>
      <c r="M7" s="482"/>
      <c r="N7" s="483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</row>
    <row r="8" spans="1:35" s="28" customFormat="1" ht="15" customHeight="1">
      <c r="A8" s="484" t="s">
        <v>237</v>
      </c>
      <c r="B8" s="454" t="s">
        <v>238</v>
      </c>
      <c r="C8" s="454" t="s">
        <v>239</v>
      </c>
      <c r="D8" s="454" t="s">
        <v>240</v>
      </c>
      <c r="E8" s="454" t="s">
        <v>241</v>
      </c>
      <c r="F8" s="454" t="s">
        <v>242</v>
      </c>
      <c r="G8" s="454" t="s">
        <v>243</v>
      </c>
      <c r="H8" s="456" t="s">
        <v>237</v>
      </c>
      <c r="I8" s="458" t="s">
        <v>238</v>
      </c>
      <c r="J8" s="458" t="s">
        <v>239</v>
      </c>
      <c r="K8" s="461" t="s">
        <v>240</v>
      </c>
      <c r="L8" s="454" t="s">
        <v>241</v>
      </c>
      <c r="M8" s="446" t="s">
        <v>242</v>
      </c>
      <c r="N8" s="448" t="s">
        <v>243</v>
      </c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</row>
    <row r="9" spans="1:35" s="28" customFormat="1" ht="18.75" customHeight="1" thickBot="1">
      <c r="A9" s="485"/>
      <c r="B9" s="455"/>
      <c r="C9" s="455"/>
      <c r="D9" s="455"/>
      <c r="E9" s="455"/>
      <c r="F9" s="455"/>
      <c r="G9" s="455"/>
      <c r="H9" s="457"/>
      <c r="I9" s="459"/>
      <c r="J9" s="459"/>
      <c r="K9" s="462"/>
      <c r="L9" s="455"/>
      <c r="M9" s="447"/>
      <c r="N9" s="44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</row>
    <row r="10" spans="1:35" s="38" customFormat="1" ht="15" customHeight="1" thickTop="1">
      <c r="A10" s="231" t="s">
        <v>35</v>
      </c>
      <c r="B10" s="30" t="s">
        <v>244</v>
      </c>
      <c r="C10" s="31">
        <v>3</v>
      </c>
      <c r="D10" s="31" t="s">
        <v>245</v>
      </c>
      <c r="E10" s="32" t="s">
        <v>246</v>
      </c>
      <c r="F10" s="33"/>
      <c r="G10" s="34"/>
      <c r="H10" s="231" t="s">
        <v>32</v>
      </c>
      <c r="I10" s="65" t="s">
        <v>33</v>
      </c>
      <c r="J10" s="35">
        <v>3</v>
      </c>
      <c r="K10" s="232" t="s">
        <v>245</v>
      </c>
      <c r="L10" s="60" t="s">
        <v>247</v>
      </c>
      <c r="M10" s="36"/>
      <c r="N10" s="37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</row>
    <row r="11" spans="1:35" s="38" customFormat="1" ht="15" customHeight="1">
      <c r="A11" s="231" t="s">
        <v>47</v>
      </c>
      <c r="B11" s="233" t="s">
        <v>248</v>
      </c>
      <c r="C11" s="234">
        <v>3</v>
      </c>
      <c r="D11" s="234" t="s">
        <v>245</v>
      </c>
      <c r="E11" s="235" t="s">
        <v>249</v>
      </c>
      <c r="F11" s="40"/>
      <c r="G11" s="41"/>
      <c r="H11" s="231" t="s">
        <v>54</v>
      </c>
      <c r="I11" s="236" t="s">
        <v>55</v>
      </c>
      <c r="J11" s="237">
        <v>3</v>
      </c>
      <c r="K11" s="232" t="s">
        <v>245</v>
      </c>
      <c r="L11" s="60" t="s">
        <v>247</v>
      </c>
      <c r="M11" s="238"/>
      <c r="N11" s="2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</row>
    <row r="12" spans="1:35" s="38" customFormat="1" ht="15" customHeight="1">
      <c r="A12" s="231" t="s">
        <v>52</v>
      </c>
      <c r="B12" s="233" t="s">
        <v>250</v>
      </c>
      <c r="C12" s="234">
        <v>0</v>
      </c>
      <c r="D12" s="234" t="s">
        <v>245</v>
      </c>
      <c r="E12" s="240" t="s">
        <v>251</v>
      </c>
      <c r="F12" s="40"/>
      <c r="G12" s="41"/>
      <c r="H12" s="231" t="s">
        <v>65</v>
      </c>
      <c r="I12" s="236" t="s">
        <v>66</v>
      </c>
      <c r="J12" s="237">
        <v>3</v>
      </c>
      <c r="K12" s="232">
        <v>1</v>
      </c>
      <c r="L12" s="241" t="s">
        <v>252</v>
      </c>
      <c r="M12" s="238"/>
      <c r="N12" s="2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</row>
    <row r="13" spans="1:35" s="38" customFormat="1" ht="22.5">
      <c r="A13" s="231" t="s">
        <v>56</v>
      </c>
      <c r="B13" s="233" t="s">
        <v>57</v>
      </c>
      <c r="C13" s="234">
        <v>3</v>
      </c>
      <c r="D13" s="234" t="s">
        <v>245</v>
      </c>
      <c r="E13" s="242" t="s">
        <v>253</v>
      </c>
      <c r="F13" s="243"/>
      <c r="G13" s="244"/>
      <c r="H13" s="231" t="s">
        <v>77</v>
      </c>
      <c r="I13" s="236" t="s">
        <v>78</v>
      </c>
      <c r="J13" s="237">
        <v>3</v>
      </c>
      <c r="K13" s="232">
        <v>1</v>
      </c>
      <c r="L13" s="241" t="s">
        <v>254</v>
      </c>
      <c r="M13" s="238"/>
      <c r="N13" s="2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</row>
    <row r="14" spans="1:35" s="38" customFormat="1" ht="15" customHeight="1">
      <c r="A14" s="231" t="s">
        <v>37</v>
      </c>
      <c r="B14" s="233" t="s">
        <v>38</v>
      </c>
      <c r="C14" s="234">
        <v>3</v>
      </c>
      <c r="D14" s="234" t="s">
        <v>245</v>
      </c>
      <c r="E14" s="242" t="s">
        <v>255</v>
      </c>
      <c r="F14" s="243"/>
      <c r="G14" s="244"/>
      <c r="H14" s="231" t="s">
        <v>181</v>
      </c>
      <c r="I14" s="236" t="s">
        <v>182</v>
      </c>
      <c r="J14" s="237">
        <v>3</v>
      </c>
      <c r="K14" s="232">
        <v>1</v>
      </c>
      <c r="L14" s="241" t="s">
        <v>54</v>
      </c>
      <c r="M14" s="238"/>
      <c r="N14" s="2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s="38" customFormat="1" ht="15" customHeight="1">
      <c r="A15" s="231" t="s">
        <v>44</v>
      </c>
      <c r="B15" s="233" t="s">
        <v>256</v>
      </c>
      <c r="C15" s="234">
        <v>3</v>
      </c>
      <c r="D15" s="234" t="s">
        <v>245</v>
      </c>
      <c r="E15" s="242" t="s">
        <v>249</v>
      </c>
      <c r="F15" s="243"/>
      <c r="G15" s="244"/>
      <c r="H15" s="231" t="s">
        <v>190</v>
      </c>
      <c r="I15" s="236" t="s">
        <v>191</v>
      </c>
      <c r="J15" s="237">
        <v>3</v>
      </c>
      <c r="K15" s="232">
        <v>1</v>
      </c>
      <c r="L15" s="241" t="s">
        <v>54</v>
      </c>
      <c r="M15" s="238"/>
      <c r="N15" s="2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</row>
    <row r="16" spans="1:35" s="38" customFormat="1" ht="15" customHeight="1">
      <c r="A16" s="231" t="s">
        <v>25</v>
      </c>
      <c r="B16" s="233" t="s">
        <v>257</v>
      </c>
      <c r="C16" s="234">
        <v>3</v>
      </c>
      <c r="D16" s="234" t="s">
        <v>245</v>
      </c>
      <c r="E16" s="235" t="s">
        <v>249</v>
      </c>
      <c r="F16" s="40"/>
      <c r="G16" s="41"/>
      <c r="H16" s="231" t="s">
        <v>196</v>
      </c>
      <c r="I16" s="236" t="s">
        <v>197</v>
      </c>
      <c r="J16" s="237">
        <v>3</v>
      </c>
      <c r="K16" s="232">
        <v>2</v>
      </c>
      <c r="L16" s="241" t="s">
        <v>54</v>
      </c>
      <c r="M16" s="238"/>
      <c r="N16" s="239"/>
      <c r="P16" s="38">
        <f>SUM(J10:J29)</f>
        <v>41</v>
      </c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</row>
    <row r="17" spans="1:35" s="38" customFormat="1" ht="15" customHeight="1">
      <c r="A17" s="231" t="s">
        <v>58</v>
      </c>
      <c r="B17" s="233" t="s">
        <v>258</v>
      </c>
      <c r="C17" s="234">
        <v>3</v>
      </c>
      <c r="D17" s="234" t="s">
        <v>245</v>
      </c>
      <c r="E17" s="242" t="s">
        <v>249</v>
      </c>
      <c r="F17" s="40"/>
      <c r="G17" s="41"/>
      <c r="H17" s="231" t="s">
        <v>205</v>
      </c>
      <c r="I17" s="236" t="s">
        <v>206</v>
      </c>
      <c r="J17" s="237">
        <v>3</v>
      </c>
      <c r="K17" s="232">
        <v>2</v>
      </c>
      <c r="L17" s="241" t="s">
        <v>190</v>
      </c>
      <c r="M17" s="238"/>
      <c r="N17" s="2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</row>
    <row r="18" spans="1:35" s="38" customFormat="1" ht="15" customHeight="1">
      <c r="A18" s="469" t="s">
        <v>259</v>
      </c>
      <c r="B18" s="469"/>
      <c r="C18" s="469"/>
      <c r="D18" s="469"/>
      <c r="E18" s="469"/>
      <c r="F18" s="469"/>
      <c r="G18" s="470"/>
      <c r="H18" s="231" t="s">
        <v>67</v>
      </c>
      <c r="I18" s="236" t="s">
        <v>68</v>
      </c>
      <c r="J18" s="237">
        <v>3</v>
      </c>
      <c r="K18" s="232" t="s">
        <v>245</v>
      </c>
      <c r="L18" s="241" t="s">
        <v>77</v>
      </c>
      <c r="M18" s="238"/>
      <c r="N18" s="2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</row>
    <row r="19" spans="1:35" s="38" customFormat="1" ht="15" customHeight="1">
      <c r="A19" s="231" t="s">
        <v>84</v>
      </c>
      <c r="B19" s="233" t="s">
        <v>260</v>
      </c>
      <c r="C19" s="234">
        <v>2</v>
      </c>
      <c r="D19" s="234" t="s">
        <v>245</v>
      </c>
      <c r="E19" s="242" t="s">
        <v>261</v>
      </c>
      <c r="F19" s="40"/>
      <c r="G19" s="41"/>
      <c r="H19" s="231" t="s">
        <v>73</v>
      </c>
      <c r="I19" s="236" t="s">
        <v>74</v>
      </c>
      <c r="J19" s="237">
        <v>2</v>
      </c>
      <c r="K19" s="232">
        <v>2</v>
      </c>
      <c r="L19" s="241" t="s">
        <v>262</v>
      </c>
      <c r="M19" s="238"/>
      <c r="N19" s="239"/>
      <c r="P19" s="38">
        <f>SUM(J10:J19)</f>
        <v>29</v>
      </c>
      <c r="Q19" s="38">
        <f>SUM(J10:J28)</f>
        <v>40</v>
      </c>
      <c r="R19" s="38">
        <f>SUM(J10:J28)</f>
        <v>40</v>
      </c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</row>
    <row r="20" spans="1:35" s="38" customFormat="1" ht="15" customHeight="1">
      <c r="A20" s="231" t="s">
        <v>42</v>
      </c>
      <c r="B20" s="233" t="s">
        <v>263</v>
      </c>
      <c r="C20" s="234">
        <v>1</v>
      </c>
      <c r="D20" s="234" t="s">
        <v>245</v>
      </c>
      <c r="E20" s="242" t="s">
        <v>249</v>
      </c>
      <c r="F20" s="40"/>
      <c r="G20" s="41"/>
      <c r="H20" s="231" t="s">
        <v>79</v>
      </c>
      <c r="I20" s="236" t="s">
        <v>80</v>
      </c>
      <c r="J20" s="237">
        <v>1</v>
      </c>
      <c r="K20" s="232">
        <v>2</v>
      </c>
      <c r="L20" s="241" t="s">
        <v>264</v>
      </c>
      <c r="M20" s="245"/>
      <c r="N20" s="238"/>
      <c r="P20" s="38">
        <f>SUM(C10:C20)</f>
        <v>24</v>
      </c>
      <c r="Q20" s="38">
        <f>SUM(C10:C20)</f>
        <v>24</v>
      </c>
      <c r="R20" s="38">
        <f>SUM(C10:C20)</f>
        <v>24</v>
      </c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</row>
    <row r="21" spans="1:35" s="38" customFormat="1" ht="18" customHeight="1">
      <c r="A21" s="231" t="s">
        <v>23</v>
      </c>
      <c r="B21" s="233" t="s">
        <v>265</v>
      </c>
      <c r="C21" s="234">
        <v>3</v>
      </c>
      <c r="D21" s="234" t="s">
        <v>245</v>
      </c>
      <c r="E21" s="242" t="s">
        <v>266</v>
      </c>
      <c r="F21" s="40"/>
      <c r="G21" s="41"/>
      <c r="H21" s="231" t="s">
        <v>86</v>
      </c>
      <c r="I21" s="236" t="s">
        <v>87</v>
      </c>
      <c r="J21" s="237">
        <v>3</v>
      </c>
      <c r="K21" s="232">
        <v>2</v>
      </c>
      <c r="L21" s="241" t="s">
        <v>267</v>
      </c>
      <c r="M21" s="246"/>
      <c r="N21" s="236"/>
      <c r="R21" s="38">
        <v>6</v>
      </c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</row>
    <row r="22" spans="1:35" s="38" customFormat="1" ht="15" customHeight="1">
      <c r="A22" s="231" t="s">
        <v>30</v>
      </c>
      <c r="B22" s="233" t="s">
        <v>31</v>
      </c>
      <c r="C22" s="234">
        <v>1</v>
      </c>
      <c r="D22" s="234" t="s">
        <v>245</v>
      </c>
      <c r="E22" s="242" t="s">
        <v>268</v>
      </c>
      <c r="F22" s="40"/>
      <c r="G22" s="41"/>
      <c r="H22" s="231" t="s">
        <v>92</v>
      </c>
      <c r="I22" s="236" t="s">
        <v>269</v>
      </c>
      <c r="J22" s="237">
        <v>2</v>
      </c>
      <c r="K22" s="232" t="s">
        <v>245</v>
      </c>
      <c r="L22" s="241" t="s">
        <v>270</v>
      </c>
      <c r="M22" s="246"/>
      <c r="N22" s="23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</row>
    <row r="23" spans="1:35" s="38" customFormat="1" ht="15" customHeight="1" thickBot="1">
      <c r="A23" s="231" t="s">
        <v>21</v>
      </c>
      <c r="B23" s="233" t="s">
        <v>271</v>
      </c>
      <c r="C23" s="234">
        <v>3</v>
      </c>
      <c r="D23" s="234" t="s">
        <v>245</v>
      </c>
      <c r="E23" s="242" t="s">
        <v>272</v>
      </c>
      <c r="F23" s="40"/>
      <c r="G23" s="41"/>
      <c r="H23" s="471" t="s">
        <v>273</v>
      </c>
      <c r="I23" s="472"/>
      <c r="J23" s="472"/>
      <c r="K23" s="472"/>
      <c r="L23" s="472"/>
      <c r="M23" s="472"/>
      <c r="N23" s="473"/>
      <c r="P23" s="38">
        <v>12</v>
      </c>
      <c r="Q23" s="38">
        <v>12</v>
      </c>
      <c r="R23" s="38">
        <v>12</v>
      </c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</row>
    <row r="24" spans="1:35" s="38" customFormat="1" ht="15" customHeight="1">
      <c r="A24" s="231" t="s">
        <v>28</v>
      </c>
      <c r="B24" s="233" t="s">
        <v>274</v>
      </c>
      <c r="C24" s="234">
        <v>1</v>
      </c>
      <c r="D24" s="234" t="s">
        <v>245</v>
      </c>
      <c r="E24" s="242" t="s">
        <v>275</v>
      </c>
      <c r="F24" s="40"/>
      <c r="G24" s="41"/>
      <c r="H24" s="231" t="s">
        <v>69</v>
      </c>
      <c r="I24" s="236" t="s">
        <v>70</v>
      </c>
      <c r="J24" s="237">
        <v>1</v>
      </c>
      <c r="K24" s="234" t="s">
        <v>245</v>
      </c>
      <c r="L24" s="231" t="s">
        <v>276</v>
      </c>
      <c r="M24" s="40"/>
      <c r="N24" s="247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</row>
    <row r="25" spans="1:35" s="38" customFormat="1" ht="15" customHeight="1">
      <c r="A25" s="231" t="s">
        <v>71</v>
      </c>
      <c r="B25" s="233" t="s">
        <v>277</v>
      </c>
      <c r="C25" s="234">
        <v>2</v>
      </c>
      <c r="D25" s="234" t="s">
        <v>245</v>
      </c>
      <c r="E25" s="242" t="s">
        <v>249</v>
      </c>
      <c r="F25" s="40"/>
      <c r="G25" s="41"/>
      <c r="H25" s="231" t="s">
        <v>75</v>
      </c>
      <c r="I25" s="236" t="s">
        <v>76</v>
      </c>
      <c r="J25" s="237">
        <v>1</v>
      </c>
      <c r="K25" s="234" t="s">
        <v>245</v>
      </c>
      <c r="L25" s="231" t="s">
        <v>276</v>
      </c>
      <c r="M25" s="40"/>
      <c r="N25" s="41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</row>
    <row r="26" spans="1:35" s="38" customFormat="1" ht="15" customHeight="1">
      <c r="A26" s="231"/>
      <c r="B26" s="233"/>
      <c r="C26" s="234"/>
      <c r="D26" s="234"/>
      <c r="E26" s="242"/>
      <c r="F26" s="40"/>
      <c r="G26" s="41"/>
      <c r="H26" s="231" t="s">
        <v>81</v>
      </c>
      <c r="I26" s="236" t="s">
        <v>82</v>
      </c>
      <c r="J26" s="237">
        <v>1</v>
      </c>
      <c r="K26" s="234" t="s">
        <v>245</v>
      </c>
      <c r="L26" s="242" t="s">
        <v>278</v>
      </c>
      <c r="M26" s="40"/>
      <c r="N26" s="41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</row>
    <row r="27" spans="1:35" s="38" customFormat="1" ht="15" customHeight="1" thickBot="1">
      <c r="A27" s="248"/>
      <c r="B27" s="249"/>
      <c r="C27" s="250"/>
      <c r="D27" s="250"/>
      <c r="E27" s="251"/>
      <c r="F27" s="42"/>
      <c r="G27" s="43"/>
      <c r="H27" s="231" t="s">
        <v>88</v>
      </c>
      <c r="I27" s="236" t="s">
        <v>89</v>
      </c>
      <c r="J27" s="237">
        <v>1</v>
      </c>
      <c r="K27" s="234" t="s">
        <v>245</v>
      </c>
      <c r="L27" s="246" t="s">
        <v>181</v>
      </c>
      <c r="M27" s="40"/>
      <c r="N27" s="41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</row>
    <row r="28" spans="1:35" s="38" customFormat="1" ht="15" customHeight="1">
      <c r="A28" s="231"/>
      <c r="B28" s="233"/>
      <c r="C28" s="234"/>
      <c r="D28" s="234"/>
      <c r="E28" s="242"/>
      <c r="F28" s="40"/>
      <c r="G28" s="41"/>
      <c r="H28" s="231" t="s">
        <v>94</v>
      </c>
      <c r="I28" s="236" t="s">
        <v>95</v>
      </c>
      <c r="J28" s="237">
        <v>1</v>
      </c>
      <c r="K28" s="234" t="s">
        <v>245</v>
      </c>
      <c r="L28" s="231" t="s">
        <v>279</v>
      </c>
      <c r="M28" s="40"/>
      <c r="N28" s="41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</row>
    <row r="29" spans="1:35" s="38" customFormat="1" ht="15" customHeight="1">
      <c r="A29" s="231"/>
      <c r="B29" s="233"/>
      <c r="C29" s="234"/>
      <c r="D29" s="234"/>
      <c r="E29" s="242"/>
      <c r="F29" s="40"/>
      <c r="G29" s="41"/>
      <c r="H29" s="231" t="s">
        <v>98</v>
      </c>
      <c r="I29" s="236" t="s">
        <v>99</v>
      </c>
      <c r="J29" s="237">
        <v>1</v>
      </c>
      <c r="K29" s="234" t="s">
        <v>245</v>
      </c>
      <c r="L29" s="242" t="s">
        <v>280</v>
      </c>
      <c r="M29" s="40"/>
      <c r="N29" s="41"/>
      <c r="R29" s="38">
        <v>6</v>
      </c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</row>
    <row r="30" spans="1:35" s="38" customFormat="1" ht="15" customHeight="1">
      <c r="A30" s="231"/>
      <c r="B30" s="233"/>
      <c r="C30" s="234"/>
      <c r="D30" s="234"/>
      <c r="E30" s="242"/>
      <c r="F30" s="40"/>
      <c r="G30" s="41"/>
      <c r="H30" s="246"/>
      <c r="I30" s="246"/>
      <c r="J30" s="237"/>
      <c r="K30" s="234"/>
      <c r="L30" s="241"/>
      <c r="M30" s="238"/>
      <c r="N30" s="41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</row>
    <row r="31" spans="1:35" s="28" customFormat="1" ht="15" customHeight="1">
      <c r="A31" s="231"/>
      <c r="B31" s="233"/>
      <c r="C31" s="234"/>
      <c r="D31" s="234"/>
      <c r="E31" s="242"/>
      <c r="F31" s="40"/>
      <c r="G31" s="41"/>
      <c r="H31" s="246"/>
      <c r="I31" s="246"/>
      <c r="J31" s="237"/>
      <c r="K31" s="232"/>
      <c r="L31" s="241"/>
      <c r="M31" s="238"/>
      <c r="N31" s="41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  <row r="32" spans="1:35" s="28" customFormat="1" ht="15" customHeight="1">
      <c r="A32" s="231"/>
      <c r="B32" s="233"/>
      <c r="C32" s="234"/>
      <c r="D32" s="234"/>
      <c r="E32" s="242"/>
      <c r="F32" s="40"/>
      <c r="G32" s="41"/>
      <c r="H32" s="246"/>
      <c r="I32" s="246"/>
      <c r="J32" s="237"/>
      <c r="K32" s="232"/>
      <c r="L32" s="241"/>
      <c r="M32" s="238"/>
      <c r="N32" s="2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1:35" s="28" customFormat="1" ht="15" customHeight="1">
      <c r="A33" s="231"/>
      <c r="B33" s="233"/>
      <c r="C33" s="234"/>
      <c r="D33" s="234"/>
      <c r="E33" s="242"/>
      <c r="F33" s="40"/>
      <c r="G33" s="41"/>
      <c r="H33" s="246"/>
      <c r="I33" s="246"/>
      <c r="J33" s="237"/>
      <c r="K33" s="232"/>
      <c r="L33" s="246"/>
      <c r="M33" s="238"/>
      <c r="N33" s="2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1:35" s="28" customFormat="1" ht="15" customHeight="1" thickBot="1">
      <c r="A34" s="248"/>
      <c r="B34" s="249"/>
      <c r="C34" s="250"/>
      <c r="D34" s="250"/>
      <c r="E34" s="251"/>
      <c r="F34" s="42"/>
      <c r="G34" s="43"/>
      <c r="H34" s="246"/>
      <c r="I34" s="236"/>
      <c r="J34" s="237"/>
      <c r="K34" s="232"/>
      <c r="L34" s="246"/>
      <c r="M34" s="238"/>
      <c r="N34" s="2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1:35" ht="16.149999999999999" customHeight="1" thickBot="1">
      <c r="A35" s="252"/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</row>
    <row r="36" spans="1:35" ht="20.100000000000001" customHeight="1" thickBot="1">
      <c r="A36" s="450" t="s">
        <v>281</v>
      </c>
      <c r="B36" s="450"/>
      <c r="C36" s="253" t="s">
        <v>282</v>
      </c>
      <c r="D36" s="451" t="s">
        <v>283</v>
      </c>
      <c r="E36" s="452"/>
      <c r="F36" s="453"/>
      <c r="G36" s="44"/>
      <c r="H36" s="254" t="s">
        <v>171</v>
      </c>
      <c r="I36" s="474"/>
      <c r="J36" s="474"/>
      <c r="K36" s="474"/>
      <c r="L36" s="474"/>
      <c r="M36" s="474"/>
      <c r="N36" s="474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</row>
    <row r="37" spans="1:35" ht="20.100000000000001" customHeight="1">
      <c r="A37" s="450"/>
      <c r="B37" s="450"/>
      <c r="C37" s="253" t="s">
        <v>284</v>
      </c>
      <c r="D37" s="451" t="s">
        <v>285</v>
      </c>
      <c r="E37" s="452"/>
      <c r="F37" s="453"/>
      <c r="G37" s="44"/>
      <c r="H37" s="45" t="s">
        <v>286</v>
      </c>
      <c r="I37" s="78" t="s">
        <v>173</v>
      </c>
      <c r="J37" s="79"/>
      <c r="K37" s="79"/>
      <c r="L37" s="79"/>
      <c r="M37" s="79"/>
      <c r="N37" s="79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</row>
    <row r="38" spans="1:35" ht="20.100000000000001" customHeight="1">
      <c r="A38" s="450"/>
      <c r="B38" s="450"/>
      <c r="C38" s="255" t="s">
        <v>282</v>
      </c>
      <c r="D38" s="451" t="s">
        <v>287</v>
      </c>
      <c r="E38" s="452"/>
      <c r="F38" s="453"/>
      <c r="G38" s="44"/>
      <c r="H38" s="475" t="s">
        <v>288</v>
      </c>
      <c r="I38" s="476"/>
      <c r="J38" s="476"/>
      <c r="K38" s="476"/>
      <c r="L38" s="476"/>
      <c r="M38" s="476"/>
      <c r="N38" s="476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</row>
    <row r="39" spans="1:35" ht="20.100000000000001" customHeight="1">
      <c r="A39" s="450"/>
      <c r="B39" s="450"/>
      <c r="C39" s="256" t="s">
        <v>289</v>
      </c>
      <c r="D39" s="451" t="s">
        <v>290</v>
      </c>
      <c r="E39" s="452"/>
      <c r="F39" s="453"/>
      <c r="G39" s="44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</row>
    <row r="40" spans="1:35" ht="15.75" customHeight="1"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</row>
    <row r="41" spans="1:35" ht="15.75" customHeight="1" thickBot="1"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</row>
    <row r="42" spans="1:35" ht="20.100000000000001" customHeight="1" thickBot="1">
      <c r="A42" s="460" t="s">
        <v>291</v>
      </c>
      <c r="B42" s="460"/>
      <c r="C42" s="460"/>
      <c r="D42" s="460"/>
      <c r="E42" s="460"/>
      <c r="F42" s="460"/>
      <c r="G42" s="460"/>
      <c r="H42" s="48"/>
      <c r="I42" s="49"/>
      <c r="J42" s="50"/>
      <c r="K42" s="48"/>
      <c r="L42" s="48"/>
      <c r="M42" s="48"/>
      <c r="N42" s="48"/>
    </row>
    <row r="43" spans="1:35" s="48" customFormat="1" ht="20.100000000000001" customHeight="1">
      <c r="A43" s="444" t="s">
        <v>292</v>
      </c>
      <c r="B43" s="444"/>
      <c r="C43" s="444"/>
      <c r="D43" s="51">
        <v>75</v>
      </c>
      <c r="E43" s="445"/>
      <c r="F43" s="445"/>
      <c r="G43" s="445"/>
      <c r="I43" s="49"/>
      <c r="J43" s="50"/>
    </row>
    <row r="44" spans="1:35" s="48" customFormat="1" ht="20.100000000000001" customHeight="1">
      <c r="A44" s="441" t="s">
        <v>293</v>
      </c>
      <c r="B44" s="441"/>
      <c r="C44" s="441"/>
      <c r="D44" s="257">
        <v>0</v>
      </c>
      <c r="E44" s="442"/>
      <c r="F44" s="442"/>
      <c r="G44" s="442"/>
      <c r="I44" s="49"/>
      <c r="J44" s="50"/>
    </row>
    <row r="45" spans="1:35" s="48" customFormat="1" ht="20.100000000000001" customHeight="1">
      <c r="A45" s="441" t="s">
        <v>294</v>
      </c>
      <c r="B45" s="441"/>
      <c r="C45" s="441"/>
      <c r="D45" s="257">
        <v>0</v>
      </c>
      <c r="E45" s="442"/>
      <c r="F45" s="442"/>
      <c r="G45" s="442"/>
      <c r="I45" s="49"/>
      <c r="J45" s="50"/>
    </row>
    <row r="46" spans="1:35" s="48" customFormat="1" ht="20.100000000000001" customHeight="1">
      <c r="A46" s="441" t="s">
        <v>295</v>
      </c>
      <c r="B46" s="441"/>
      <c r="C46" s="441"/>
      <c r="D46" s="443" t="s">
        <v>296</v>
      </c>
      <c r="E46" s="443"/>
      <c r="F46" s="443" t="s">
        <v>296</v>
      </c>
      <c r="G46" s="443"/>
      <c r="J46" s="50"/>
    </row>
    <row r="47" spans="1:35" s="48" customFormat="1" ht="20.100000000000001" customHeight="1">
      <c r="C47" s="50"/>
      <c r="J47" s="50"/>
    </row>
    <row r="48" spans="1:35" s="48" customFormat="1" ht="20.100000000000001" customHeight="1">
      <c r="A48" s="437" t="s">
        <v>297</v>
      </c>
      <c r="B48" s="437"/>
      <c r="C48" s="438" t="s">
        <v>298</v>
      </c>
      <c r="D48" s="438"/>
      <c r="E48" s="438"/>
      <c r="F48" s="438"/>
      <c r="G48" s="438"/>
      <c r="H48" s="437" t="s">
        <v>299</v>
      </c>
      <c r="I48" s="437"/>
      <c r="J48" s="438" t="s">
        <v>298</v>
      </c>
      <c r="K48" s="438"/>
      <c r="L48" s="438"/>
      <c r="M48" s="438"/>
      <c r="N48" s="438"/>
    </row>
    <row r="49" spans="1:14" s="48" customFormat="1" ht="20.100000000000001" customHeight="1">
      <c r="C49" s="50"/>
      <c r="J49" s="50"/>
    </row>
    <row r="50" spans="1:14" s="48" customFormat="1" ht="20.100000000000001" customHeight="1">
      <c r="A50" s="437" t="s">
        <v>300</v>
      </c>
      <c r="B50" s="437"/>
      <c r="C50" s="438" t="s">
        <v>298</v>
      </c>
      <c r="D50" s="438"/>
      <c r="E50" s="438"/>
      <c r="F50" s="438"/>
      <c r="G50" s="438"/>
      <c r="H50" s="437" t="s">
        <v>301</v>
      </c>
      <c r="I50" s="437"/>
      <c r="J50" s="439">
        <f ca="1">TODAY()</f>
        <v>45327</v>
      </c>
      <c r="K50" s="439"/>
      <c r="L50" s="439"/>
      <c r="M50" s="440">
        <f ca="1">NOW()</f>
        <v>45327.51488923611</v>
      </c>
      <c r="N50" s="440"/>
    </row>
  </sheetData>
  <sheetProtection algorithmName="SHA-512" hashValue="y8r3wQNFLGQncAAe+XcVfPmKYyGhDadyRyXh0sMUYjYX21a+Ca4cL0joZie9FvrmzWKK/gQnD5dZTB3blDuw+Q==" saltValue="nVPVLS7CsEmhIbcdxZ6dwQ==" spinCount="100000" sheet="1" formatCells="0" formatColumns="0" formatRows="0" insertColumns="0" insertRows="0" insertHyperlinks="0" deleteColumns="0" deleteRows="0" sort="0" autoFilter="0" pivotTables="0"/>
  <mergeCells count="52">
    <mergeCell ref="A18:G18"/>
    <mergeCell ref="H23:N23"/>
    <mergeCell ref="I36:N36"/>
    <mergeCell ref="H38:N38"/>
    <mergeCell ref="A5:N5"/>
    <mergeCell ref="A6:G6"/>
    <mergeCell ref="H6:N6"/>
    <mergeCell ref="A7:G7"/>
    <mergeCell ref="H7:N7"/>
    <mergeCell ref="A8:A9"/>
    <mergeCell ref="B8:B9"/>
    <mergeCell ref="C8:C9"/>
    <mergeCell ref="D8:D9"/>
    <mergeCell ref="E8:E9"/>
    <mergeCell ref="F8:F9"/>
    <mergeCell ref="A1:B1"/>
    <mergeCell ref="C1:I1"/>
    <mergeCell ref="J1:N1"/>
    <mergeCell ref="A2:N3"/>
    <mergeCell ref="A4:N4"/>
    <mergeCell ref="A43:C43"/>
    <mergeCell ref="E43:G43"/>
    <mergeCell ref="M8:M9"/>
    <mergeCell ref="N8:N9"/>
    <mergeCell ref="A36:B39"/>
    <mergeCell ref="D36:F36"/>
    <mergeCell ref="D37:F37"/>
    <mergeCell ref="G8:G9"/>
    <mergeCell ref="H8:H9"/>
    <mergeCell ref="I8:I9"/>
    <mergeCell ref="J8:J9"/>
    <mergeCell ref="D38:F38"/>
    <mergeCell ref="D39:F39"/>
    <mergeCell ref="A42:G42"/>
    <mergeCell ref="K8:K9"/>
    <mergeCell ref="L8:L9"/>
    <mergeCell ref="A44:C44"/>
    <mergeCell ref="E44:G44"/>
    <mergeCell ref="A45:C45"/>
    <mergeCell ref="E45:G45"/>
    <mergeCell ref="A46:C46"/>
    <mergeCell ref="D46:E46"/>
    <mergeCell ref="F46:G46"/>
    <mergeCell ref="A48:B48"/>
    <mergeCell ref="C48:G48"/>
    <mergeCell ref="H48:I48"/>
    <mergeCell ref="J48:N48"/>
    <mergeCell ref="A50:B50"/>
    <mergeCell ref="C50:G50"/>
    <mergeCell ref="H50:I50"/>
    <mergeCell ref="J50:L50"/>
    <mergeCell ref="M50:N50"/>
  </mergeCells>
  <pageMargins left="0.7" right="0.7" top="0.75" bottom="0.75" header="0.3" footer="0.3"/>
  <pageSetup scale="4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70C0"/>
    <pageSetUpPr fitToPage="1"/>
  </sheetPr>
  <dimension ref="A1:AI60"/>
  <sheetViews>
    <sheetView view="pageBreakPreview" topLeftCell="A25" zoomScale="85" zoomScaleNormal="100" zoomScaleSheetLayoutView="85" workbookViewId="0">
      <selection activeCell="L41" sqref="L41"/>
    </sheetView>
  </sheetViews>
  <sheetFormatPr defaultColWidth="9" defaultRowHeight="20.100000000000001" customHeight="1"/>
  <cols>
    <col min="1" max="1" width="10.7109375" style="26" customWidth="1"/>
    <col min="2" max="2" width="35.7109375" style="26" bestFit="1" customWidth="1"/>
    <col min="3" max="3" width="3.7109375" style="46" customWidth="1"/>
    <col min="4" max="4" width="5.7109375" style="26" customWidth="1"/>
    <col min="5" max="5" width="25.7109375" style="26" bestFit="1" customWidth="1"/>
    <col min="6" max="6" width="4.85546875" style="26" customWidth="1"/>
    <col min="7" max="7" width="8.7109375" style="26" customWidth="1"/>
    <col min="8" max="8" width="10.7109375" style="26" customWidth="1"/>
    <col min="9" max="9" width="37.7109375" style="26" customWidth="1"/>
    <col min="10" max="10" width="3.7109375" style="46" customWidth="1"/>
    <col min="11" max="11" width="5.7109375" style="26" customWidth="1"/>
    <col min="12" max="12" width="29.28515625" style="26" bestFit="1" customWidth="1"/>
    <col min="13" max="13" width="4.85546875" style="26" customWidth="1"/>
    <col min="14" max="14" width="8.7109375" style="26" customWidth="1"/>
    <col min="15" max="15" width="9" style="26" customWidth="1"/>
    <col min="16" max="18" width="9" style="26" hidden="1" customWidth="1"/>
    <col min="19" max="16384" width="9" style="26"/>
  </cols>
  <sheetData>
    <row r="1" spans="1:35" s="24" customFormat="1" ht="61.5" customHeight="1" thickBot="1">
      <c r="A1" s="463" t="s">
        <v>228</v>
      </c>
      <c r="B1" s="463"/>
      <c r="C1" s="464"/>
      <c r="D1" s="464"/>
      <c r="E1" s="464"/>
      <c r="F1" s="464"/>
      <c r="G1" s="464"/>
      <c r="H1" s="464"/>
      <c r="I1" s="464"/>
      <c r="J1" s="463" t="s">
        <v>229</v>
      </c>
      <c r="K1" s="463"/>
      <c r="L1" s="463"/>
      <c r="M1" s="463"/>
      <c r="N1" s="463"/>
    </row>
    <row r="2" spans="1:35" s="25" customFormat="1" ht="13.5" customHeight="1">
      <c r="A2" s="465" t="s">
        <v>230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</row>
    <row r="3" spans="1:35" ht="25.15" customHeight="1">
      <c r="A3" s="466"/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</row>
    <row r="4" spans="1:35" ht="25.15" customHeight="1">
      <c r="A4" s="468" t="s">
        <v>302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</row>
    <row r="5" spans="1:35" ht="25.15" customHeight="1">
      <c r="A5" s="494" t="s">
        <v>303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6"/>
    </row>
    <row r="6" spans="1:35" ht="25.5" customHeight="1">
      <c r="A6" s="491" t="s">
        <v>233</v>
      </c>
      <c r="B6" s="491"/>
      <c r="C6" s="491"/>
      <c r="D6" s="491"/>
      <c r="E6" s="491"/>
      <c r="F6" s="491"/>
      <c r="G6" s="491"/>
      <c r="H6" s="491" t="s">
        <v>234</v>
      </c>
      <c r="I6" s="491"/>
      <c r="J6" s="491"/>
      <c r="K6" s="491"/>
      <c r="L6" s="491"/>
      <c r="M6" s="491"/>
      <c r="N6" s="491"/>
    </row>
    <row r="7" spans="1:35" ht="25.15" customHeight="1" thickBot="1">
      <c r="A7" s="481" t="s">
        <v>304</v>
      </c>
      <c r="B7" s="482"/>
      <c r="C7" s="482"/>
      <c r="D7" s="482"/>
      <c r="E7" s="482"/>
      <c r="F7" s="482"/>
      <c r="G7" s="483"/>
      <c r="H7" s="481" t="s">
        <v>305</v>
      </c>
      <c r="I7" s="482"/>
      <c r="J7" s="482"/>
      <c r="K7" s="482"/>
      <c r="L7" s="482"/>
      <c r="M7" s="482"/>
      <c r="N7" s="483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</row>
    <row r="8" spans="1:35" s="28" customFormat="1" ht="15" customHeight="1">
      <c r="A8" s="484" t="s">
        <v>237</v>
      </c>
      <c r="B8" s="454" t="s">
        <v>238</v>
      </c>
      <c r="C8" s="454" t="s">
        <v>239</v>
      </c>
      <c r="D8" s="454" t="s">
        <v>240</v>
      </c>
      <c r="E8" s="454" t="s">
        <v>241</v>
      </c>
      <c r="F8" s="454" t="s">
        <v>242</v>
      </c>
      <c r="G8" s="454" t="s">
        <v>243</v>
      </c>
      <c r="H8" s="456" t="s">
        <v>237</v>
      </c>
      <c r="I8" s="458" t="s">
        <v>238</v>
      </c>
      <c r="J8" s="458" t="s">
        <v>239</v>
      </c>
      <c r="K8" s="461" t="s">
        <v>240</v>
      </c>
      <c r="L8" s="454" t="s">
        <v>241</v>
      </c>
      <c r="M8" s="446" t="s">
        <v>242</v>
      </c>
      <c r="N8" s="448" t="s">
        <v>243</v>
      </c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</row>
    <row r="9" spans="1:35" s="28" customFormat="1" ht="18.75" customHeight="1" thickBot="1">
      <c r="A9" s="485"/>
      <c r="B9" s="455"/>
      <c r="C9" s="455"/>
      <c r="D9" s="455"/>
      <c r="E9" s="455"/>
      <c r="F9" s="455"/>
      <c r="G9" s="455"/>
      <c r="H9" s="492"/>
      <c r="I9" s="493"/>
      <c r="J9" s="493"/>
      <c r="K9" s="462"/>
      <c r="L9" s="455"/>
      <c r="M9" s="447"/>
      <c r="N9" s="44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</row>
    <row r="10" spans="1:35" s="38" customFormat="1" ht="15" customHeight="1" thickTop="1">
      <c r="A10" s="231" t="s">
        <v>35</v>
      </c>
      <c r="B10" s="30" t="s">
        <v>36</v>
      </c>
      <c r="C10" s="31">
        <v>3</v>
      </c>
      <c r="D10" s="31" t="s">
        <v>245</v>
      </c>
      <c r="E10" s="32" t="s">
        <v>246</v>
      </c>
      <c r="F10" s="33"/>
      <c r="G10" s="34"/>
      <c r="H10" s="231" t="s">
        <v>32</v>
      </c>
      <c r="I10" s="65" t="s">
        <v>33</v>
      </c>
      <c r="J10" s="35">
        <v>3</v>
      </c>
      <c r="K10" s="232" t="s">
        <v>245</v>
      </c>
      <c r="L10" s="60" t="s">
        <v>247</v>
      </c>
      <c r="M10" s="36"/>
      <c r="N10" s="37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</row>
    <row r="11" spans="1:35" s="38" customFormat="1" ht="15" customHeight="1">
      <c r="A11" s="231" t="s">
        <v>47</v>
      </c>
      <c r="B11" s="233" t="s">
        <v>306</v>
      </c>
      <c r="C11" s="234">
        <v>3</v>
      </c>
      <c r="D11" s="234" t="s">
        <v>245</v>
      </c>
      <c r="E11" s="235" t="s">
        <v>249</v>
      </c>
      <c r="F11" s="40"/>
      <c r="G11" s="41"/>
      <c r="H11" s="231" t="s">
        <v>54</v>
      </c>
      <c r="I11" s="236" t="s">
        <v>55</v>
      </c>
      <c r="J11" s="237">
        <v>3</v>
      </c>
      <c r="K11" s="232" t="s">
        <v>245</v>
      </c>
      <c r="L11" s="60" t="s">
        <v>247</v>
      </c>
      <c r="M11" s="238"/>
      <c r="N11" s="2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</row>
    <row r="12" spans="1:35" s="38" customFormat="1" ht="15" customHeight="1">
      <c r="A12" s="231" t="s">
        <v>52</v>
      </c>
      <c r="B12" s="233" t="s">
        <v>250</v>
      </c>
      <c r="C12" s="234">
        <v>0</v>
      </c>
      <c r="D12" s="234" t="s">
        <v>245</v>
      </c>
      <c r="E12" s="240" t="s">
        <v>251</v>
      </c>
      <c r="F12" s="40"/>
      <c r="G12" s="41"/>
      <c r="H12" s="231" t="s">
        <v>65</v>
      </c>
      <c r="I12" s="236" t="s">
        <v>66</v>
      </c>
      <c r="J12" s="237">
        <v>3</v>
      </c>
      <c r="K12" s="232">
        <v>1</v>
      </c>
      <c r="L12" s="241" t="s">
        <v>252</v>
      </c>
      <c r="M12" s="238"/>
      <c r="N12" s="2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</row>
    <row r="13" spans="1:35" s="38" customFormat="1" ht="22.5">
      <c r="A13" s="231" t="s">
        <v>56</v>
      </c>
      <c r="B13" s="233" t="s">
        <v>57</v>
      </c>
      <c r="C13" s="234">
        <v>3</v>
      </c>
      <c r="D13" s="234" t="s">
        <v>245</v>
      </c>
      <c r="E13" s="242" t="s">
        <v>253</v>
      </c>
      <c r="F13" s="243"/>
      <c r="G13" s="244"/>
      <c r="H13" s="231" t="s">
        <v>77</v>
      </c>
      <c r="I13" s="236" t="s">
        <v>78</v>
      </c>
      <c r="J13" s="237">
        <v>3</v>
      </c>
      <c r="K13" s="232">
        <v>1</v>
      </c>
      <c r="L13" s="241" t="s">
        <v>254</v>
      </c>
      <c r="M13" s="238"/>
      <c r="N13" s="2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</row>
    <row r="14" spans="1:35" s="38" customFormat="1" ht="15" customHeight="1">
      <c r="A14" s="231" t="s">
        <v>37</v>
      </c>
      <c r="B14" s="233" t="s">
        <v>38</v>
      </c>
      <c r="C14" s="234">
        <v>3</v>
      </c>
      <c r="D14" s="234" t="s">
        <v>245</v>
      </c>
      <c r="E14" s="242" t="s">
        <v>255</v>
      </c>
      <c r="F14" s="243"/>
      <c r="G14" s="244"/>
      <c r="H14" s="231" t="s">
        <v>181</v>
      </c>
      <c r="I14" s="236" t="s">
        <v>182</v>
      </c>
      <c r="J14" s="237">
        <v>3</v>
      </c>
      <c r="K14" s="232">
        <v>1</v>
      </c>
      <c r="L14" s="241" t="s">
        <v>54</v>
      </c>
      <c r="M14" s="238"/>
      <c r="N14" s="2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s="38" customFormat="1" ht="15" customHeight="1">
      <c r="A15" s="231" t="s">
        <v>44</v>
      </c>
      <c r="B15" s="233" t="s">
        <v>256</v>
      </c>
      <c r="C15" s="234">
        <v>3</v>
      </c>
      <c r="D15" s="234" t="s">
        <v>245</v>
      </c>
      <c r="E15" s="242" t="s">
        <v>249</v>
      </c>
      <c r="F15" s="243"/>
      <c r="G15" s="244"/>
      <c r="H15" s="231" t="s">
        <v>190</v>
      </c>
      <c r="I15" s="236" t="s">
        <v>191</v>
      </c>
      <c r="J15" s="237">
        <v>3</v>
      </c>
      <c r="K15" s="232">
        <v>1</v>
      </c>
      <c r="L15" s="241" t="s">
        <v>54</v>
      </c>
      <c r="M15" s="238"/>
      <c r="N15" s="2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</row>
    <row r="16" spans="1:35" s="38" customFormat="1" ht="15" customHeight="1">
      <c r="A16" s="231" t="s">
        <v>25</v>
      </c>
      <c r="B16" s="233" t="s">
        <v>257</v>
      </c>
      <c r="C16" s="234">
        <v>3</v>
      </c>
      <c r="D16" s="234" t="s">
        <v>245</v>
      </c>
      <c r="E16" s="235" t="s">
        <v>249</v>
      </c>
      <c r="F16" s="40"/>
      <c r="G16" s="41"/>
      <c r="H16" s="231" t="s">
        <v>196</v>
      </c>
      <c r="I16" s="236" t="s">
        <v>197</v>
      </c>
      <c r="J16" s="237">
        <v>3</v>
      </c>
      <c r="K16" s="232">
        <v>2</v>
      </c>
      <c r="L16" s="241" t="s">
        <v>54</v>
      </c>
      <c r="M16" s="238"/>
      <c r="N16" s="239"/>
      <c r="P16" s="38">
        <f>SUM(J23:J40)</f>
        <v>27</v>
      </c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</row>
    <row r="17" spans="1:35" s="38" customFormat="1" ht="15" customHeight="1">
      <c r="A17" s="231" t="s">
        <v>58</v>
      </c>
      <c r="B17" s="233" t="s">
        <v>258</v>
      </c>
      <c r="C17" s="234">
        <v>3</v>
      </c>
      <c r="D17" s="234" t="s">
        <v>245</v>
      </c>
      <c r="E17" s="242" t="s">
        <v>249</v>
      </c>
      <c r="F17" s="40"/>
      <c r="G17" s="41"/>
      <c r="H17" s="231" t="s">
        <v>205</v>
      </c>
      <c r="I17" s="236" t="s">
        <v>206</v>
      </c>
      <c r="J17" s="237">
        <v>3</v>
      </c>
      <c r="K17" s="232">
        <v>2</v>
      </c>
      <c r="L17" s="241" t="s">
        <v>190</v>
      </c>
      <c r="M17" s="238"/>
      <c r="N17" s="2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</row>
    <row r="18" spans="1:35" s="38" customFormat="1" ht="15" customHeight="1">
      <c r="A18" s="231" t="s">
        <v>133</v>
      </c>
      <c r="B18" s="233" t="s">
        <v>134</v>
      </c>
      <c r="C18" s="234">
        <v>1</v>
      </c>
      <c r="D18" s="234" t="s">
        <v>245</v>
      </c>
      <c r="E18" s="242" t="s">
        <v>261</v>
      </c>
      <c r="F18" s="243"/>
      <c r="G18" s="244"/>
      <c r="H18" s="231" t="s">
        <v>67</v>
      </c>
      <c r="I18" s="236" t="s">
        <v>68</v>
      </c>
      <c r="J18" s="237">
        <v>3</v>
      </c>
      <c r="K18" s="232" t="s">
        <v>245</v>
      </c>
      <c r="L18" s="241" t="s">
        <v>77</v>
      </c>
      <c r="M18" s="238"/>
      <c r="N18" s="2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</row>
    <row r="19" spans="1:35" s="38" customFormat="1" ht="15" customHeight="1">
      <c r="A19" s="231" t="s">
        <v>137</v>
      </c>
      <c r="B19" s="233" t="s">
        <v>138</v>
      </c>
      <c r="C19" s="234">
        <v>1</v>
      </c>
      <c r="D19" s="234" t="s">
        <v>245</v>
      </c>
      <c r="E19" s="242" t="s">
        <v>261</v>
      </c>
      <c r="F19" s="40"/>
      <c r="G19" s="41"/>
      <c r="H19" s="231" t="s">
        <v>73</v>
      </c>
      <c r="I19" s="236" t="s">
        <v>74</v>
      </c>
      <c r="J19" s="237">
        <v>2</v>
      </c>
      <c r="K19" s="232">
        <v>2</v>
      </c>
      <c r="L19" s="241" t="s">
        <v>262</v>
      </c>
      <c r="M19" s="238"/>
      <c r="N19" s="239"/>
      <c r="P19" s="38" t="e">
        <f>SUM(#REF!)</f>
        <v>#REF!</v>
      </c>
      <c r="Q19" s="38">
        <f>SUM(J23:J40)</f>
        <v>27</v>
      </c>
      <c r="R19" s="38">
        <f>SUM(J23:J40)</f>
        <v>27</v>
      </c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</row>
    <row r="20" spans="1:35" s="38" customFormat="1" ht="15" customHeight="1">
      <c r="A20" s="231" t="s">
        <v>143</v>
      </c>
      <c r="B20" s="233" t="s">
        <v>144</v>
      </c>
      <c r="C20" s="234">
        <v>1</v>
      </c>
      <c r="D20" s="234" t="s">
        <v>245</v>
      </c>
      <c r="E20" s="242" t="s">
        <v>261</v>
      </c>
      <c r="F20" s="243"/>
      <c r="G20" s="244"/>
      <c r="H20" s="231" t="s">
        <v>79</v>
      </c>
      <c r="I20" s="236" t="s">
        <v>80</v>
      </c>
      <c r="J20" s="237">
        <v>1</v>
      </c>
      <c r="K20" s="232">
        <v>2</v>
      </c>
      <c r="L20" s="241" t="s">
        <v>264</v>
      </c>
      <c r="M20" s="245"/>
      <c r="N20" s="238"/>
      <c r="P20" s="38" t="e">
        <f>SUM(#REF!)</f>
        <v>#REF!</v>
      </c>
      <c r="Q20" s="38" t="e">
        <f>SUM(#REF!)</f>
        <v>#REF!</v>
      </c>
      <c r="R20" s="38" t="e">
        <f>SUM(#REF!)</f>
        <v>#REF!</v>
      </c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</row>
    <row r="21" spans="1:35" s="38" customFormat="1" ht="15" customHeight="1" thickBot="1">
      <c r="A21" s="469" t="s">
        <v>307</v>
      </c>
      <c r="B21" s="469"/>
      <c r="C21" s="469"/>
      <c r="D21" s="469"/>
      <c r="E21" s="469"/>
      <c r="F21" s="469"/>
      <c r="G21" s="470"/>
      <c r="H21" s="231" t="s">
        <v>86</v>
      </c>
      <c r="I21" s="236" t="s">
        <v>87</v>
      </c>
      <c r="J21" s="237">
        <v>3</v>
      </c>
      <c r="K21" s="232">
        <v>2</v>
      </c>
      <c r="L21" s="241" t="s">
        <v>267</v>
      </c>
      <c r="M21" s="246"/>
      <c r="N21" s="236"/>
      <c r="R21" s="38">
        <v>6</v>
      </c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</row>
    <row r="22" spans="1:35" s="38" customFormat="1" ht="15" customHeight="1">
      <c r="A22" s="231" t="s">
        <v>84</v>
      </c>
      <c r="B22" s="233" t="s">
        <v>260</v>
      </c>
      <c r="C22" s="234">
        <v>2</v>
      </c>
      <c r="D22" s="234" t="s">
        <v>245</v>
      </c>
      <c r="E22" s="242" t="s">
        <v>261</v>
      </c>
      <c r="F22" s="40"/>
      <c r="G22" s="41"/>
      <c r="H22" s="231" t="s">
        <v>92</v>
      </c>
      <c r="I22" s="236" t="s">
        <v>269</v>
      </c>
      <c r="J22" s="237">
        <v>2</v>
      </c>
      <c r="K22" s="232" t="s">
        <v>245</v>
      </c>
      <c r="L22" s="241" t="s">
        <v>270</v>
      </c>
      <c r="M22" s="246"/>
      <c r="N22" s="23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</row>
    <row r="23" spans="1:35" s="38" customFormat="1" ht="15" customHeight="1">
      <c r="A23" s="231" t="s">
        <v>42</v>
      </c>
      <c r="B23" s="233" t="s">
        <v>263</v>
      </c>
      <c r="C23" s="234">
        <v>1</v>
      </c>
      <c r="D23" s="234" t="s">
        <v>245</v>
      </c>
      <c r="E23" s="242" t="s">
        <v>249</v>
      </c>
      <c r="F23" s="40"/>
      <c r="G23" s="41"/>
      <c r="H23" s="231" t="s">
        <v>105</v>
      </c>
      <c r="I23" s="236" t="s">
        <v>308</v>
      </c>
      <c r="J23" s="237">
        <v>3</v>
      </c>
      <c r="K23" s="232">
        <v>1</v>
      </c>
      <c r="L23" s="241" t="s">
        <v>309</v>
      </c>
      <c r="M23" s="238"/>
      <c r="N23" s="2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</row>
    <row r="24" spans="1:35" s="38" customFormat="1" ht="15" customHeight="1">
      <c r="A24" s="231" t="s">
        <v>23</v>
      </c>
      <c r="B24" s="233" t="s">
        <v>265</v>
      </c>
      <c r="C24" s="234">
        <v>3</v>
      </c>
      <c r="D24" s="234" t="s">
        <v>245</v>
      </c>
      <c r="E24" s="242" t="s">
        <v>266</v>
      </c>
      <c r="F24" s="40"/>
      <c r="G24" s="41"/>
      <c r="H24" s="231" t="s">
        <v>113</v>
      </c>
      <c r="I24" s="236" t="s">
        <v>114</v>
      </c>
      <c r="J24" s="237">
        <v>3</v>
      </c>
      <c r="K24" s="232">
        <v>1</v>
      </c>
      <c r="L24" s="241" t="s">
        <v>310</v>
      </c>
      <c r="M24" s="238"/>
      <c r="N24" s="2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</row>
    <row r="25" spans="1:35" s="38" customFormat="1" ht="15" customHeight="1">
      <c r="A25" s="231" t="s">
        <v>30</v>
      </c>
      <c r="B25" s="233" t="s">
        <v>31</v>
      </c>
      <c r="C25" s="234">
        <v>1</v>
      </c>
      <c r="D25" s="234" t="s">
        <v>245</v>
      </c>
      <c r="E25" s="242" t="s">
        <v>268</v>
      </c>
      <c r="F25" s="40"/>
      <c r="G25" s="41"/>
      <c r="H25" s="231" t="s">
        <v>126</v>
      </c>
      <c r="I25" s="236" t="s">
        <v>127</v>
      </c>
      <c r="J25" s="237">
        <v>3</v>
      </c>
      <c r="K25" s="232" t="s">
        <v>245</v>
      </c>
      <c r="L25" s="246" t="s">
        <v>311</v>
      </c>
      <c r="M25" s="238"/>
      <c r="N25" s="2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</row>
    <row r="26" spans="1:35" s="38" customFormat="1" ht="15" customHeight="1">
      <c r="A26" s="231" t="s">
        <v>21</v>
      </c>
      <c r="B26" s="233" t="s">
        <v>271</v>
      </c>
      <c r="C26" s="234">
        <v>3</v>
      </c>
      <c r="D26" s="234" t="s">
        <v>245</v>
      </c>
      <c r="E26" s="242" t="s">
        <v>272</v>
      </c>
      <c r="F26" s="40"/>
      <c r="G26" s="41"/>
      <c r="H26" s="231" t="s">
        <v>108</v>
      </c>
      <c r="I26" s="236" t="s">
        <v>109</v>
      </c>
      <c r="J26" s="237">
        <v>3</v>
      </c>
      <c r="K26" s="232">
        <v>2</v>
      </c>
      <c r="L26" s="241" t="s">
        <v>312</v>
      </c>
      <c r="M26" s="238"/>
      <c r="N26" s="2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</row>
    <row r="27" spans="1:35" s="38" customFormat="1" ht="15" customHeight="1">
      <c r="A27" s="231" t="s">
        <v>28</v>
      </c>
      <c r="B27" s="233" t="s">
        <v>274</v>
      </c>
      <c r="C27" s="234">
        <v>1</v>
      </c>
      <c r="D27" s="234" t="s">
        <v>245</v>
      </c>
      <c r="E27" s="242" t="s">
        <v>275</v>
      </c>
      <c r="F27" s="40"/>
      <c r="G27" s="41"/>
      <c r="H27" s="231" t="s">
        <v>115</v>
      </c>
      <c r="I27" s="236" t="s">
        <v>116</v>
      </c>
      <c r="J27" s="237">
        <v>3</v>
      </c>
      <c r="K27" s="232">
        <v>2</v>
      </c>
      <c r="L27" s="241" t="s">
        <v>105</v>
      </c>
      <c r="M27" s="238"/>
      <c r="N27" s="2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</row>
    <row r="28" spans="1:35" s="38" customFormat="1" ht="15" customHeight="1" thickBot="1">
      <c r="A28" s="231" t="s">
        <v>71</v>
      </c>
      <c r="B28" s="233" t="s">
        <v>313</v>
      </c>
      <c r="C28" s="234">
        <v>2</v>
      </c>
      <c r="D28" s="234" t="s">
        <v>245</v>
      </c>
      <c r="E28" s="242" t="s">
        <v>249</v>
      </c>
      <c r="F28" s="231"/>
      <c r="G28" s="41"/>
      <c r="H28" s="469" t="s">
        <v>314</v>
      </c>
      <c r="I28" s="469"/>
      <c r="J28" s="469"/>
      <c r="K28" s="469"/>
      <c r="L28" s="469"/>
      <c r="M28" s="469"/>
      <c r="N28" s="47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</row>
    <row r="29" spans="1:35" s="38" customFormat="1" ht="22.5">
      <c r="A29" s="231" t="s">
        <v>49</v>
      </c>
      <c r="B29" s="233" t="s">
        <v>315</v>
      </c>
      <c r="C29" s="234">
        <v>3</v>
      </c>
      <c r="D29" s="234" t="s">
        <v>245</v>
      </c>
      <c r="E29" s="242" t="s">
        <v>316</v>
      </c>
      <c r="F29" s="231"/>
      <c r="G29" s="41"/>
      <c r="H29" s="231" t="s">
        <v>69</v>
      </c>
      <c r="I29" s="236" t="s">
        <v>70</v>
      </c>
      <c r="J29" s="237">
        <v>1</v>
      </c>
      <c r="K29" s="234" t="s">
        <v>245</v>
      </c>
      <c r="L29" s="231" t="s">
        <v>67</v>
      </c>
      <c r="M29" s="40"/>
      <c r="N29" s="247"/>
      <c r="P29" s="38">
        <v>12</v>
      </c>
      <c r="Q29" s="38">
        <v>12</v>
      </c>
      <c r="R29" s="38">
        <v>12</v>
      </c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</row>
    <row r="30" spans="1:35" s="38" customFormat="1" ht="15" customHeight="1">
      <c r="A30" s="231" t="s">
        <v>39</v>
      </c>
      <c r="B30" s="233" t="s">
        <v>317</v>
      </c>
      <c r="C30" s="234">
        <v>3</v>
      </c>
      <c r="D30" s="234" t="s">
        <v>245</v>
      </c>
      <c r="E30" s="242" t="s">
        <v>49</v>
      </c>
      <c r="F30" s="231"/>
      <c r="G30" s="41"/>
      <c r="H30" s="231" t="s">
        <v>75</v>
      </c>
      <c r="I30" s="236" t="s">
        <v>76</v>
      </c>
      <c r="J30" s="237">
        <v>1</v>
      </c>
      <c r="K30" s="234" t="s">
        <v>245</v>
      </c>
      <c r="L30" s="231" t="s">
        <v>67</v>
      </c>
      <c r="M30" s="40"/>
      <c r="N30" s="41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</row>
    <row r="31" spans="1:35" s="38" customFormat="1" ht="15" customHeight="1">
      <c r="A31" s="231" t="s">
        <v>128</v>
      </c>
      <c r="B31" s="233" t="s">
        <v>318</v>
      </c>
      <c r="C31" s="234">
        <v>2</v>
      </c>
      <c r="D31" s="234" t="s">
        <v>319</v>
      </c>
      <c r="E31" s="242" t="s">
        <v>320</v>
      </c>
      <c r="F31" s="231"/>
      <c r="G31" s="239"/>
      <c r="H31" s="231" t="s">
        <v>81</v>
      </c>
      <c r="I31" s="236" t="s">
        <v>82</v>
      </c>
      <c r="J31" s="237">
        <v>1</v>
      </c>
      <c r="K31" s="234" t="s">
        <v>245</v>
      </c>
      <c r="L31" s="242" t="s">
        <v>278</v>
      </c>
      <c r="M31" s="40"/>
      <c r="N31" s="41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</row>
    <row r="32" spans="1:35" s="38" customFormat="1" ht="15" customHeight="1" thickBot="1">
      <c r="A32" s="469" t="s">
        <v>321</v>
      </c>
      <c r="B32" s="469"/>
      <c r="C32" s="469"/>
      <c r="D32" s="469"/>
      <c r="E32" s="469"/>
      <c r="F32" s="469"/>
      <c r="G32" s="470"/>
      <c r="H32" s="231" t="s">
        <v>88</v>
      </c>
      <c r="I32" s="236" t="s">
        <v>89</v>
      </c>
      <c r="J32" s="237">
        <v>1</v>
      </c>
      <c r="K32" s="234" t="s">
        <v>245</v>
      </c>
      <c r="L32" s="246" t="s">
        <v>181</v>
      </c>
      <c r="M32" s="40"/>
      <c r="N32" s="41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</row>
    <row r="33" spans="1:35" s="38" customFormat="1" ht="19.899999999999999" customHeight="1">
      <c r="A33" s="231" t="s">
        <v>121</v>
      </c>
      <c r="B33" s="233" t="s">
        <v>322</v>
      </c>
      <c r="C33" s="234">
        <v>3</v>
      </c>
      <c r="D33" s="234" t="s">
        <v>319</v>
      </c>
      <c r="E33" s="242" t="s">
        <v>323</v>
      </c>
      <c r="F33" s="243"/>
      <c r="G33" s="244"/>
      <c r="H33" s="231" t="s">
        <v>94</v>
      </c>
      <c r="I33" s="236" t="s">
        <v>95</v>
      </c>
      <c r="J33" s="237">
        <v>1</v>
      </c>
      <c r="K33" s="234" t="s">
        <v>245</v>
      </c>
      <c r="L33" s="231" t="s">
        <v>279</v>
      </c>
      <c r="M33" s="40"/>
      <c r="N33" s="41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</row>
    <row r="34" spans="1:35" s="38" customFormat="1" ht="15" customHeight="1" thickBot="1">
      <c r="A34" s="469"/>
      <c r="B34" s="469"/>
      <c r="C34" s="469"/>
      <c r="D34" s="469"/>
      <c r="E34" s="469"/>
      <c r="F34" s="469"/>
      <c r="G34" s="470"/>
      <c r="H34" s="231" t="s">
        <v>98</v>
      </c>
      <c r="I34" s="236" t="s">
        <v>99</v>
      </c>
      <c r="J34" s="237">
        <v>1</v>
      </c>
      <c r="K34" s="234" t="s">
        <v>245</v>
      </c>
      <c r="L34" s="242" t="s">
        <v>280</v>
      </c>
      <c r="M34" s="40"/>
      <c r="N34" s="41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</row>
    <row r="35" spans="1:35" s="38" customFormat="1" ht="15" customHeight="1">
      <c r="A35" s="231"/>
      <c r="B35" s="233"/>
      <c r="C35" s="234"/>
      <c r="D35" s="234"/>
      <c r="E35" s="242"/>
      <c r="F35" s="243"/>
      <c r="G35" s="244"/>
      <c r="H35" s="231" t="s">
        <v>110</v>
      </c>
      <c r="I35" s="236" t="s">
        <v>111</v>
      </c>
      <c r="J35" s="234">
        <v>1</v>
      </c>
      <c r="K35" s="234" t="s">
        <v>245</v>
      </c>
      <c r="L35" s="231" t="s">
        <v>324</v>
      </c>
      <c r="M35" s="40"/>
      <c r="N35" s="41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</row>
    <row r="36" spans="1:35" s="38" customFormat="1" ht="15" customHeight="1">
      <c r="A36" s="231"/>
      <c r="B36" s="233"/>
      <c r="C36" s="234"/>
      <c r="D36" s="234"/>
      <c r="E36" s="242"/>
      <c r="F36" s="243"/>
      <c r="G36" s="244"/>
      <c r="H36" s="231" t="s">
        <v>117</v>
      </c>
      <c r="I36" s="236" t="s">
        <v>118</v>
      </c>
      <c r="J36" s="234">
        <v>1</v>
      </c>
      <c r="K36" s="234" t="s">
        <v>245</v>
      </c>
      <c r="L36" s="231" t="s">
        <v>108</v>
      </c>
      <c r="M36" s="40"/>
      <c r="N36" s="41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</row>
    <row r="37" spans="1:35" s="38" customFormat="1" ht="15" customHeight="1">
      <c r="A37" s="231"/>
      <c r="B37" s="233"/>
      <c r="C37" s="234"/>
      <c r="D37" s="234"/>
      <c r="E37" s="242"/>
      <c r="F37" s="243"/>
      <c r="G37" s="244"/>
      <c r="H37" s="231" t="s">
        <v>123</v>
      </c>
      <c r="I37" s="236" t="s">
        <v>124</v>
      </c>
      <c r="J37" s="234">
        <v>1</v>
      </c>
      <c r="K37" s="234" t="s">
        <v>245</v>
      </c>
      <c r="L37" s="231" t="s">
        <v>205</v>
      </c>
      <c r="M37" s="40"/>
      <c r="N37" s="4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</row>
    <row r="38" spans="1:35" s="38" customFormat="1" ht="15" customHeight="1">
      <c r="A38" s="231"/>
      <c r="B38" s="233"/>
      <c r="C38" s="234"/>
      <c r="D38" s="234"/>
      <c r="E38" s="242"/>
      <c r="F38" s="243"/>
      <c r="G38" s="244"/>
      <c r="H38" s="231" t="s">
        <v>130</v>
      </c>
      <c r="I38" s="236" t="s">
        <v>131</v>
      </c>
      <c r="J38" s="234">
        <v>1</v>
      </c>
      <c r="K38" s="234" t="s">
        <v>245</v>
      </c>
      <c r="L38" s="242" t="s">
        <v>115</v>
      </c>
      <c r="M38" s="40"/>
      <c r="N38" s="41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 s="38" customFormat="1" ht="15" customHeight="1">
      <c r="A39" s="231"/>
      <c r="B39" s="233"/>
      <c r="C39" s="234"/>
      <c r="D39" s="234"/>
      <c r="E39" s="242"/>
      <c r="F39" s="243"/>
      <c r="G39" s="244"/>
      <c r="H39" s="231" t="s">
        <v>135</v>
      </c>
      <c r="I39" s="236" t="s">
        <v>136</v>
      </c>
      <c r="J39" s="234">
        <v>1</v>
      </c>
      <c r="K39" s="234" t="s">
        <v>245</v>
      </c>
      <c r="L39" s="231" t="s">
        <v>325</v>
      </c>
      <c r="M39" s="40"/>
      <c r="N39" s="41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1:35" s="38" customFormat="1" ht="15" customHeight="1">
      <c r="A40" s="231"/>
      <c r="B40" s="233"/>
      <c r="C40" s="234"/>
      <c r="D40" s="234"/>
      <c r="E40" s="242"/>
      <c r="F40" s="243"/>
      <c r="G40" s="244"/>
      <c r="H40" s="231" t="s">
        <v>527</v>
      </c>
      <c r="I40" s="236" t="s">
        <v>142</v>
      </c>
      <c r="J40" s="234">
        <v>1</v>
      </c>
      <c r="K40" s="234" t="s">
        <v>245</v>
      </c>
      <c r="L40" s="231" t="s">
        <v>528</v>
      </c>
      <c r="M40" s="40"/>
      <c r="N40" s="41"/>
      <c r="R40" s="38">
        <v>6</v>
      </c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</row>
    <row r="41" spans="1:35" s="38" customFormat="1" ht="15" customHeight="1">
      <c r="A41" s="231"/>
      <c r="B41" s="233"/>
      <c r="C41" s="234"/>
      <c r="D41" s="234"/>
      <c r="E41" s="242"/>
      <c r="F41" s="243"/>
      <c r="G41" s="244"/>
      <c r="H41" s="231"/>
      <c r="I41" s="236"/>
      <c r="J41" s="237"/>
      <c r="K41" s="232"/>
      <c r="L41" s="241"/>
      <c r="M41" s="238"/>
      <c r="N41" s="41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</row>
    <row r="42" spans="1:35" s="28" customFormat="1" ht="15" customHeight="1">
      <c r="A42" s="231"/>
      <c r="B42" s="233"/>
      <c r="C42" s="234"/>
      <c r="D42" s="234"/>
      <c r="E42" s="242"/>
      <c r="F42" s="243"/>
      <c r="G42" s="244"/>
      <c r="H42" s="258"/>
      <c r="I42" s="233"/>
      <c r="J42" s="237"/>
      <c r="K42" s="232"/>
      <c r="L42" s="241"/>
      <c r="M42" s="238"/>
      <c r="N42" s="2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</row>
    <row r="43" spans="1:35" s="28" customFormat="1" ht="15" customHeight="1">
      <c r="A43" s="231"/>
      <c r="B43" s="233"/>
      <c r="C43" s="234"/>
      <c r="D43" s="234"/>
      <c r="E43" s="242"/>
      <c r="F43" s="243"/>
      <c r="G43" s="244"/>
      <c r="H43" s="258"/>
      <c r="I43" s="233"/>
      <c r="J43" s="237"/>
      <c r="K43" s="232"/>
      <c r="L43" s="246"/>
      <c r="M43" s="238"/>
      <c r="N43" s="23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</row>
    <row r="44" spans="1:35" s="28" customFormat="1" ht="15" customHeight="1" thickBot="1">
      <c r="A44" s="231"/>
      <c r="B44" s="233"/>
      <c r="C44" s="234"/>
      <c r="D44" s="234"/>
      <c r="E44" s="242"/>
      <c r="F44" s="243"/>
      <c r="G44" s="244"/>
      <c r="H44" s="258"/>
      <c r="I44" s="233"/>
      <c r="J44" s="237"/>
      <c r="K44" s="232"/>
      <c r="L44" s="246"/>
      <c r="M44" s="238"/>
      <c r="N44" s="23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</row>
    <row r="45" spans="1:35" ht="18" customHeight="1" thickBot="1">
      <c r="A45" s="252"/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</row>
    <row r="46" spans="1:35" ht="18" customHeight="1" thickBot="1">
      <c r="A46" s="497" t="s">
        <v>281</v>
      </c>
      <c r="B46" s="497"/>
      <c r="C46" s="259" t="s">
        <v>282</v>
      </c>
      <c r="D46" s="498" t="s">
        <v>283</v>
      </c>
      <c r="E46" s="499"/>
      <c r="F46" s="500"/>
      <c r="G46" s="44"/>
      <c r="H46" s="501" t="s">
        <v>171</v>
      </c>
      <c r="I46" s="501"/>
      <c r="J46" s="501"/>
      <c r="K46" s="501"/>
      <c r="L46" s="501"/>
      <c r="M46" s="501"/>
      <c r="N46" s="501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</row>
    <row r="47" spans="1:35" ht="18" customHeight="1">
      <c r="A47" s="497"/>
      <c r="B47" s="497"/>
      <c r="C47" s="259" t="s">
        <v>284</v>
      </c>
      <c r="D47" s="498" t="s">
        <v>285</v>
      </c>
      <c r="E47" s="499"/>
      <c r="F47" s="500"/>
      <c r="G47" s="44"/>
      <c r="H47" s="45" t="s">
        <v>286</v>
      </c>
      <c r="I47" s="502" t="s">
        <v>173</v>
      </c>
      <c r="J47" s="503"/>
      <c r="K47" s="503"/>
      <c r="L47" s="503"/>
      <c r="M47" s="503"/>
      <c r="N47" s="503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</row>
    <row r="48" spans="1:35" ht="18" customHeight="1">
      <c r="A48" s="497"/>
      <c r="B48" s="497"/>
      <c r="C48" s="260" t="s">
        <v>282</v>
      </c>
      <c r="D48" s="498" t="s">
        <v>287</v>
      </c>
      <c r="E48" s="499"/>
      <c r="F48" s="500"/>
      <c r="G48" s="44"/>
      <c r="H48" s="475" t="s">
        <v>288</v>
      </c>
      <c r="I48" s="476"/>
      <c r="J48" s="476"/>
      <c r="K48" s="476"/>
      <c r="L48" s="476"/>
      <c r="M48" s="476"/>
      <c r="N48" s="476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</row>
    <row r="49" spans="1:14" ht="20.100000000000001" customHeight="1">
      <c r="A49" s="497"/>
      <c r="B49" s="497"/>
      <c r="C49" s="261" t="s">
        <v>289</v>
      </c>
      <c r="D49" s="498" t="s">
        <v>290</v>
      </c>
      <c r="E49" s="499"/>
      <c r="F49" s="500"/>
      <c r="G49" s="44"/>
      <c r="J49" s="26"/>
    </row>
    <row r="50" spans="1:14" s="48" customFormat="1" ht="20.100000000000001" customHeight="1">
      <c r="A50" s="26"/>
      <c r="B50" s="26"/>
      <c r="C50" s="4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1:14" s="48" customFormat="1" ht="20.100000000000001" customHeight="1" thickBot="1">
      <c r="A51" s="26"/>
      <c r="B51" s="26"/>
      <c r="C51" s="4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4" s="48" customFormat="1" ht="20.100000000000001" customHeight="1" thickBot="1">
      <c r="A52" s="460" t="s">
        <v>326</v>
      </c>
      <c r="B52" s="460"/>
      <c r="C52" s="460"/>
      <c r="D52" s="460"/>
      <c r="E52" s="460"/>
      <c r="F52" s="460"/>
      <c r="G52" s="460"/>
      <c r="H52" s="26"/>
      <c r="I52" s="26"/>
      <c r="J52" s="46"/>
      <c r="K52" s="26"/>
      <c r="L52" s="26"/>
      <c r="M52" s="26"/>
      <c r="N52" s="26"/>
    </row>
    <row r="53" spans="1:14" s="48" customFormat="1" ht="20.100000000000001" customHeight="1">
      <c r="A53" s="487" t="s">
        <v>292</v>
      </c>
      <c r="B53" s="487"/>
      <c r="C53" s="487"/>
      <c r="D53" s="47">
        <v>110</v>
      </c>
      <c r="E53" s="488"/>
      <c r="F53" s="488"/>
      <c r="G53" s="488"/>
      <c r="I53" s="49"/>
      <c r="J53" s="50"/>
    </row>
    <row r="54" spans="1:14" s="48" customFormat="1" ht="20.100000000000001" customHeight="1">
      <c r="A54" s="486" t="s">
        <v>293</v>
      </c>
      <c r="B54" s="486"/>
      <c r="C54" s="486"/>
      <c r="D54" s="262">
        <v>0</v>
      </c>
      <c r="E54" s="489"/>
      <c r="F54" s="489"/>
      <c r="G54" s="489"/>
      <c r="I54" s="49"/>
      <c r="J54" s="50"/>
    </row>
    <row r="55" spans="1:14" s="48" customFormat="1" ht="20.100000000000001" customHeight="1">
      <c r="A55" s="486" t="s">
        <v>294</v>
      </c>
      <c r="B55" s="486"/>
      <c r="C55" s="486"/>
      <c r="D55" s="262">
        <v>0</v>
      </c>
      <c r="E55" s="489"/>
      <c r="F55" s="489"/>
      <c r="G55" s="489"/>
      <c r="I55" s="49"/>
      <c r="J55" s="50"/>
    </row>
    <row r="56" spans="1:14" s="48" customFormat="1" ht="20.100000000000001" customHeight="1">
      <c r="A56" s="486" t="s">
        <v>295</v>
      </c>
      <c r="B56" s="486"/>
      <c r="C56" s="486"/>
      <c r="D56" s="490" t="s">
        <v>296</v>
      </c>
      <c r="E56" s="490"/>
      <c r="F56" s="490" t="s">
        <v>296</v>
      </c>
      <c r="G56" s="490"/>
      <c r="J56" s="50"/>
    </row>
    <row r="57" spans="1:14" s="48" customFormat="1" ht="20.100000000000001" customHeight="1">
      <c r="C57" s="50"/>
      <c r="J57" s="50"/>
    </row>
    <row r="58" spans="1:14" s="48" customFormat="1" ht="20.100000000000001" customHeight="1">
      <c r="A58" s="437" t="s">
        <v>297</v>
      </c>
      <c r="B58" s="437"/>
      <c r="C58" s="438" t="s">
        <v>298</v>
      </c>
      <c r="D58" s="438"/>
      <c r="E58" s="438"/>
      <c r="F58" s="438"/>
      <c r="G58" s="438"/>
      <c r="H58" s="437" t="s">
        <v>299</v>
      </c>
      <c r="I58" s="437"/>
      <c r="J58" s="438" t="s">
        <v>298</v>
      </c>
      <c r="K58" s="438"/>
      <c r="L58" s="438"/>
      <c r="M58" s="438"/>
      <c r="N58" s="438"/>
    </row>
    <row r="59" spans="1:14" ht="20.100000000000001" customHeight="1">
      <c r="A59" s="48"/>
      <c r="B59" s="48"/>
      <c r="C59" s="50"/>
      <c r="D59" s="48"/>
      <c r="E59" s="48"/>
      <c r="F59" s="48"/>
      <c r="G59" s="48"/>
      <c r="H59" s="48"/>
      <c r="I59" s="48"/>
      <c r="J59" s="50"/>
      <c r="K59" s="48"/>
      <c r="L59" s="48"/>
      <c r="M59" s="48"/>
      <c r="N59" s="48"/>
    </row>
    <row r="60" spans="1:14" ht="20.100000000000001" customHeight="1">
      <c r="A60" s="437" t="s">
        <v>300</v>
      </c>
      <c r="B60" s="437"/>
      <c r="C60" s="438" t="s">
        <v>298</v>
      </c>
      <c r="D60" s="438"/>
      <c r="E60" s="438"/>
      <c r="F60" s="438"/>
      <c r="G60" s="438"/>
      <c r="H60" s="437" t="s">
        <v>301</v>
      </c>
      <c r="I60" s="437"/>
      <c r="J60" s="439">
        <f ca="1">TODAY()</f>
        <v>45327</v>
      </c>
      <c r="K60" s="439"/>
      <c r="L60" s="439"/>
      <c r="M60" s="440">
        <f ca="1">NOW()</f>
        <v>45327.51488923611</v>
      </c>
      <c r="N60" s="440"/>
    </row>
  </sheetData>
  <sheetProtection algorithmName="SHA-512" hashValue="xrlnwOmBnQmO/NhBcJI+b8HHXzcuKOLe1K0hUWsWaxgMXnWR6JEXc3lCrVLqk8xjembM5z5TXPbWDlJEFl8x7A==" saltValue="uNDylQTOLYMlmRsJyZveLw==" spinCount="100000" sheet="1" formatCells="0" formatColumns="0" formatRows="0" insertColumns="0" insertRows="0" insertHyperlinks="0" deleteColumns="0" deleteRows="0" sort="0" autoFilter="0" pivotTables="0"/>
  <mergeCells count="55">
    <mergeCell ref="H58:I58"/>
    <mergeCell ref="J58:N58"/>
    <mergeCell ref="A60:B60"/>
    <mergeCell ref="C60:G60"/>
    <mergeCell ref="H60:I60"/>
    <mergeCell ref="J60:L60"/>
    <mergeCell ref="M60:N60"/>
    <mergeCell ref="A58:B58"/>
    <mergeCell ref="C58:G58"/>
    <mergeCell ref="A46:B49"/>
    <mergeCell ref="D46:F46"/>
    <mergeCell ref="H46:N46"/>
    <mergeCell ref="D47:F47"/>
    <mergeCell ref="I47:N47"/>
    <mergeCell ref="D48:F48"/>
    <mergeCell ref="H48:N48"/>
    <mergeCell ref="D49:F49"/>
    <mergeCell ref="A5:N5"/>
    <mergeCell ref="A1:B1"/>
    <mergeCell ref="C1:I1"/>
    <mergeCell ref="J1:N1"/>
    <mergeCell ref="A2:N3"/>
    <mergeCell ref="A4:N4"/>
    <mergeCell ref="A6:G6"/>
    <mergeCell ref="H6:N6"/>
    <mergeCell ref="A7:G7"/>
    <mergeCell ref="H7:N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H28:N28"/>
    <mergeCell ref="A34:G34"/>
    <mergeCell ref="A21:G21"/>
    <mergeCell ref="A32:G32"/>
    <mergeCell ref="A52:G52"/>
    <mergeCell ref="A56:C56"/>
    <mergeCell ref="A53:C53"/>
    <mergeCell ref="E53:G53"/>
    <mergeCell ref="A54:C54"/>
    <mergeCell ref="E54:G54"/>
    <mergeCell ref="A55:C55"/>
    <mergeCell ref="E55:G55"/>
    <mergeCell ref="D56:E56"/>
    <mergeCell ref="F56:G56"/>
  </mergeCells>
  <pageMargins left="0.7" right="0.7" top="0.75" bottom="0.75" header="0.3" footer="0.3"/>
  <pageSetup scale="4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0070C0"/>
    <pageSetUpPr fitToPage="1"/>
  </sheetPr>
  <dimension ref="A1:AI68"/>
  <sheetViews>
    <sheetView view="pageBreakPreview" zoomScale="85" zoomScaleNormal="100" zoomScaleSheetLayoutView="85" workbookViewId="0">
      <selection activeCell="B45" sqref="B45"/>
    </sheetView>
  </sheetViews>
  <sheetFormatPr defaultColWidth="9" defaultRowHeight="20.100000000000001" customHeight="1"/>
  <cols>
    <col min="1" max="1" width="10.7109375" style="26" customWidth="1"/>
    <col min="2" max="2" width="38.140625" style="26" bestFit="1" customWidth="1"/>
    <col min="3" max="3" width="3.7109375" style="46" customWidth="1"/>
    <col min="4" max="4" width="5.7109375" style="26" customWidth="1"/>
    <col min="5" max="5" width="27.28515625" style="26" customWidth="1"/>
    <col min="6" max="6" width="4.85546875" style="26" customWidth="1"/>
    <col min="7" max="7" width="8.7109375" style="26" customWidth="1"/>
    <col min="8" max="8" width="10.7109375" style="26" customWidth="1"/>
    <col min="9" max="9" width="37.7109375" style="26" customWidth="1"/>
    <col min="10" max="10" width="3.7109375" style="46" customWidth="1"/>
    <col min="11" max="11" width="5.7109375" style="26" customWidth="1"/>
    <col min="12" max="12" width="29.28515625" style="26" bestFit="1" customWidth="1"/>
    <col min="13" max="13" width="4.85546875" style="26" customWidth="1"/>
    <col min="14" max="14" width="8.7109375" style="26" customWidth="1"/>
    <col min="15" max="15" width="9" style="26" customWidth="1"/>
    <col min="16" max="18" width="9" style="26" hidden="1" customWidth="1"/>
    <col min="19" max="16384" width="9" style="26"/>
  </cols>
  <sheetData>
    <row r="1" spans="1:35" s="24" customFormat="1" ht="61.5" customHeight="1" thickBot="1">
      <c r="A1" s="463" t="s">
        <v>228</v>
      </c>
      <c r="B1" s="463"/>
      <c r="C1" s="464"/>
      <c r="D1" s="464"/>
      <c r="E1" s="464"/>
      <c r="F1" s="464"/>
      <c r="G1" s="464"/>
      <c r="H1" s="464"/>
      <c r="I1" s="464"/>
      <c r="J1" s="463" t="s">
        <v>229</v>
      </c>
      <c r="K1" s="463"/>
      <c r="L1" s="463"/>
      <c r="M1" s="463"/>
      <c r="N1" s="463"/>
    </row>
    <row r="2" spans="1:35" s="25" customFormat="1" ht="13.5" customHeight="1">
      <c r="A2" s="465" t="s">
        <v>230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</row>
    <row r="3" spans="1:35" ht="25.15" customHeight="1">
      <c r="A3" s="466"/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</row>
    <row r="4" spans="1:35" ht="25.15" customHeight="1">
      <c r="A4" s="468" t="s">
        <v>327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</row>
    <row r="5" spans="1:35" ht="25.15" customHeight="1">
      <c r="A5" s="494" t="s">
        <v>328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6"/>
    </row>
    <row r="6" spans="1:35" ht="25.5" customHeight="1">
      <c r="A6" s="491" t="s">
        <v>233</v>
      </c>
      <c r="B6" s="491"/>
      <c r="C6" s="491"/>
      <c r="D6" s="491"/>
      <c r="E6" s="491"/>
      <c r="F6" s="491"/>
      <c r="G6" s="491"/>
      <c r="H6" s="491" t="s">
        <v>234</v>
      </c>
      <c r="I6" s="491"/>
      <c r="J6" s="491"/>
      <c r="K6" s="491"/>
      <c r="L6" s="491"/>
      <c r="M6" s="491"/>
      <c r="N6" s="491"/>
    </row>
    <row r="7" spans="1:35" ht="25.15" customHeight="1" thickBot="1">
      <c r="A7" s="481" t="s">
        <v>329</v>
      </c>
      <c r="B7" s="482"/>
      <c r="C7" s="482"/>
      <c r="D7" s="482"/>
      <c r="E7" s="482"/>
      <c r="F7" s="482"/>
      <c r="G7" s="483"/>
      <c r="H7" s="481" t="s">
        <v>330</v>
      </c>
      <c r="I7" s="482"/>
      <c r="J7" s="482"/>
      <c r="K7" s="482"/>
      <c r="L7" s="482"/>
      <c r="M7" s="482"/>
      <c r="N7" s="483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</row>
    <row r="8" spans="1:35" s="28" customFormat="1" ht="15" customHeight="1">
      <c r="A8" s="484" t="s">
        <v>237</v>
      </c>
      <c r="B8" s="454" t="s">
        <v>238</v>
      </c>
      <c r="C8" s="454" t="s">
        <v>239</v>
      </c>
      <c r="D8" s="454" t="s">
        <v>240</v>
      </c>
      <c r="E8" s="454" t="s">
        <v>241</v>
      </c>
      <c r="F8" s="454" t="s">
        <v>242</v>
      </c>
      <c r="G8" s="454" t="s">
        <v>243</v>
      </c>
      <c r="H8" s="456" t="s">
        <v>237</v>
      </c>
      <c r="I8" s="458" t="s">
        <v>238</v>
      </c>
      <c r="J8" s="458" t="s">
        <v>239</v>
      </c>
      <c r="K8" s="461" t="s">
        <v>240</v>
      </c>
      <c r="L8" s="454" t="s">
        <v>241</v>
      </c>
      <c r="M8" s="446" t="s">
        <v>242</v>
      </c>
      <c r="N8" s="448" t="s">
        <v>243</v>
      </c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</row>
    <row r="9" spans="1:35" s="28" customFormat="1" ht="18.75" customHeight="1" thickBot="1">
      <c r="A9" s="485"/>
      <c r="B9" s="455"/>
      <c r="C9" s="455"/>
      <c r="D9" s="455"/>
      <c r="E9" s="455"/>
      <c r="F9" s="455"/>
      <c r="G9" s="455"/>
      <c r="H9" s="492"/>
      <c r="I9" s="493"/>
      <c r="J9" s="493"/>
      <c r="K9" s="462"/>
      <c r="L9" s="455"/>
      <c r="M9" s="447"/>
      <c r="N9" s="44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</row>
    <row r="10" spans="1:35" s="38" customFormat="1" ht="15" customHeight="1" thickTop="1">
      <c r="A10" s="263" t="s">
        <v>35</v>
      </c>
      <c r="B10" s="30" t="s">
        <v>244</v>
      </c>
      <c r="C10" s="31">
        <v>3</v>
      </c>
      <c r="D10" s="31" t="s">
        <v>245</v>
      </c>
      <c r="E10" s="32" t="s">
        <v>246</v>
      </c>
      <c r="F10" s="33"/>
      <c r="G10" s="34"/>
      <c r="H10" s="263" t="s">
        <v>32</v>
      </c>
      <c r="I10" s="65" t="s">
        <v>33</v>
      </c>
      <c r="J10" s="35">
        <v>3</v>
      </c>
      <c r="K10" s="264" t="s">
        <v>245</v>
      </c>
      <c r="L10" s="60" t="s">
        <v>247</v>
      </c>
      <c r="M10" s="36"/>
      <c r="N10" s="37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</row>
    <row r="11" spans="1:35" s="38" customFormat="1" ht="15" customHeight="1">
      <c r="A11" s="263" t="s">
        <v>47</v>
      </c>
      <c r="B11" s="265" t="s">
        <v>331</v>
      </c>
      <c r="C11" s="266">
        <v>3</v>
      </c>
      <c r="D11" s="266" t="s">
        <v>245</v>
      </c>
      <c r="E11" s="267" t="s">
        <v>249</v>
      </c>
      <c r="F11" s="40"/>
      <c r="G11" s="41"/>
      <c r="H11" s="263" t="s">
        <v>54</v>
      </c>
      <c r="I11" s="268" t="s">
        <v>55</v>
      </c>
      <c r="J11" s="269">
        <v>3</v>
      </c>
      <c r="K11" s="264" t="s">
        <v>245</v>
      </c>
      <c r="L11" s="60" t="s">
        <v>247</v>
      </c>
      <c r="M11" s="270"/>
      <c r="N11" s="271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</row>
    <row r="12" spans="1:35" s="38" customFormat="1" ht="15" customHeight="1">
      <c r="A12" s="263" t="s">
        <v>332</v>
      </c>
      <c r="B12" s="265" t="s">
        <v>333</v>
      </c>
      <c r="C12" s="266">
        <v>0</v>
      </c>
      <c r="D12" s="266" t="s">
        <v>245</v>
      </c>
      <c r="E12" s="272" t="s">
        <v>251</v>
      </c>
      <c r="F12" s="40"/>
      <c r="G12" s="41"/>
      <c r="H12" s="263" t="s">
        <v>65</v>
      </c>
      <c r="I12" s="268" t="s">
        <v>66</v>
      </c>
      <c r="J12" s="269">
        <v>3</v>
      </c>
      <c r="K12" s="264">
        <v>1</v>
      </c>
      <c r="L12" s="273" t="s">
        <v>252</v>
      </c>
      <c r="M12" s="270"/>
      <c r="N12" s="271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</row>
    <row r="13" spans="1:35" s="38" customFormat="1" ht="24" customHeight="1">
      <c r="A13" s="263" t="s">
        <v>56</v>
      </c>
      <c r="B13" s="265" t="s">
        <v>57</v>
      </c>
      <c r="C13" s="266">
        <v>3</v>
      </c>
      <c r="D13" s="266" t="s">
        <v>245</v>
      </c>
      <c r="E13" s="274" t="s">
        <v>253</v>
      </c>
      <c r="F13" s="275"/>
      <c r="G13" s="276"/>
      <c r="H13" s="263" t="s">
        <v>77</v>
      </c>
      <c r="I13" s="268" t="s">
        <v>78</v>
      </c>
      <c r="J13" s="269">
        <v>3</v>
      </c>
      <c r="K13" s="264">
        <v>1</v>
      </c>
      <c r="L13" s="273" t="s">
        <v>254</v>
      </c>
      <c r="M13" s="270"/>
      <c r="N13" s="271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</row>
    <row r="14" spans="1:35" s="38" customFormat="1" ht="15" customHeight="1">
      <c r="A14" s="263" t="s">
        <v>37</v>
      </c>
      <c r="B14" s="265" t="s">
        <v>38</v>
      </c>
      <c r="C14" s="266">
        <v>3</v>
      </c>
      <c r="D14" s="266" t="s">
        <v>245</v>
      </c>
      <c r="E14" s="274" t="s">
        <v>255</v>
      </c>
      <c r="F14" s="275"/>
      <c r="G14" s="276"/>
      <c r="H14" s="263" t="s">
        <v>181</v>
      </c>
      <c r="I14" s="268" t="s">
        <v>182</v>
      </c>
      <c r="J14" s="269">
        <v>3</v>
      </c>
      <c r="K14" s="264">
        <v>1</v>
      </c>
      <c r="L14" s="273" t="s">
        <v>54</v>
      </c>
      <c r="M14" s="270"/>
      <c r="N14" s="271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s="38" customFormat="1" ht="15" customHeight="1">
      <c r="A15" s="263" t="s">
        <v>44</v>
      </c>
      <c r="B15" s="265" t="s">
        <v>256</v>
      </c>
      <c r="C15" s="266">
        <v>3</v>
      </c>
      <c r="D15" s="266" t="s">
        <v>245</v>
      </c>
      <c r="E15" s="274" t="s">
        <v>249</v>
      </c>
      <c r="F15" s="275"/>
      <c r="G15" s="276"/>
      <c r="H15" s="263" t="s">
        <v>190</v>
      </c>
      <c r="I15" s="268" t="s">
        <v>191</v>
      </c>
      <c r="J15" s="269">
        <v>3</v>
      </c>
      <c r="K15" s="264">
        <v>1</v>
      </c>
      <c r="L15" s="273" t="s">
        <v>54</v>
      </c>
      <c r="M15" s="270"/>
      <c r="N15" s="271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</row>
    <row r="16" spans="1:35" s="38" customFormat="1" ht="15" customHeight="1">
      <c r="A16" s="263" t="s">
        <v>25</v>
      </c>
      <c r="B16" s="265" t="s">
        <v>257</v>
      </c>
      <c r="C16" s="266">
        <v>3</v>
      </c>
      <c r="D16" s="266" t="s">
        <v>245</v>
      </c>
      <c r="E16" s="267" t="s">
        <v>249</v>
      </c>
      <c r="F16" s="40"/>
      <c r="G16" s="41"/>
      <c r="H16" s="263" t="s">
        <v>196</v>
      </c>
      <c r="I16" s="268" t="s">
        <v>197</v>
      </c>
      <c r="J16" s="269">
        <v>3</v>
      </c>
      <c r="K16" s="264">
        <v>2</v>
      </c>
      <c r="L16" s="273" t="s">
        <v>54</v>
      </c>
      <c r="M16" s="270"/>
      <c r="N16" s="271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</row>
    <row r="17" spans="1:35" s="38" customFormat="1" ht="15" customHeight="1">
      <c r="A17" s="263" t="s">
        <v>58</v>
      </c>
      <c r="B17" s="265" t="s">
        <v>258</v>
      </c>
      <c r="C17" s="266">
        <v>3</v>
      </c>
      <c r="D17" s="266" t="s">
        <v>245</v>
      </c>
      <c r="E17" s="274" t="s">
        <v>249</v>
      </c>
      <c r="F17" s="40"/>
      <c r="G17" s="41"/>
      <c r="H17" s="263" t="s">
        <v>205</v>
      </c>
      <c r="I17" s="268" t="s">
        <v>206</v>
      </c>
      <c r="J17" s="269">
        <v>3</v>
      </c>
      <c r="K17" s="264">
        <v>2</v>
      </c>
      <c r="L17" s="273" t="s">
        <v>190</v>
      </c>
      <c r="M17" s="270"/>
      <c r="N17" s="271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</row>
    <row r="18" spans="1:35" s="38" customFormat="1" ht="15" customHeight="1">
      <c r="A18" s="263" t="s">
        <v>133</v>
      </c>
      <c r="B18" s="265" t="s">
        <v>134</v>
      </c>
      <c r="C18" s="266">
        <v>1</v>
      </c>
      <c r="D18" s="266" t="s">
        <v>245</v>
      </c>
      <c r="E18" s="274" t="s">
        <v>261</v>
      </c>
      <c r="F18" s="275"/>
      <c r="G18" s="276"/>
      <c r="H18" s="263" t="s">
        <v>67</v>
      </c>
      <c r="I18" s="268" t="s">
        <v>68</v>
      </c>
      <c r="J18" s="269">
        <v>3</v>
      </c>
      <c r="K18" s="264" t="s">
        <v>245</v>
      </c>
      <c r="L18" s="273" t="s">
        <v>77</v>
      </c>
      <c r="M18" s="270"/>
      <c r="N18" s="271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</row>
    <row r="19" spans="1:35" s="38" customFormat="1" ht="15" customHeight="1">
      <c r="A19" s="263" t="s">
        <v>137</v>
      </c>
      <c r="B19" s="265" t="s">
        <v>138</v>
      </c>
      <c r="C19" s="266">
        <v>1</v>
      </c>
      <c r="D19" s="266" t="s">
        <v>245</v>
      </c>
      <c r="E19" s="274" t="s">
        <v>261</v>
      </c>
      <c r="F19" s="40"/>
      <c r="G19" s="41"/>
      <c r="H19" s="263" t="s">
        <v>73</v>
      </c>
      <c r="I19" s="268" t="s">
        <v>74</v>
      </c>
      <c r="J19" s="269">
        <v>2</v>
      </c>
      <c r="K19" s="264">
        <v>2</v>
      </c>
      <c r="L19" s="273" t="s">
        <v>262</v>
      </c>
      <c r="M19" s="270"/>
      <c r="N19" s="271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</row>
    <row r="20" spans="1:35" s="38" customFormat="1" ht="15" customHeight="1">
      <c r="A20" s="263" t="s">
        <v>143</v>
      </c>
      <c r="B20" s="265" t="s">
        <v>144</v>
      </c>
      <c r="C20" s="266">
        <v>1</v>
      </c>
      <c r="D20" s="266" t="s">
        <v>245</v>
      </c>
      <c r="E20" s="274" t="s">
        <v>261</v>
      </c>
      <c r="F20" s="40"/>
      <c r="G20" s="41"/>
      <c r="H20" s="263" t="s">
        <v>79</v>
      </c>
      <c r="I20" s="268" t="s">
        <v>80</v>
      </c>
      <c r="J20" s="269">
        <v>1</v>
      </c>
      <c r="K20" s="264">
        <v>2</v>
      </c>
      <c r="L20" s="273" t="s">
        <v>264</v>
      </c>
      <c r="M20" s="277"/>
      <c r="N20" s="27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</row>
    <row r="21" spans="1:35" s="38" customFormat="1" ht="22.5">
      <c r="A21" s="263" t="s">
        <v>49</v>
      </c>
      <c r="B21" s="265" t="s">
        <v>315</v>
      </c>
      <c r="C21" s="266">
        <v>3</v>
      </c>
      <c r="D21" s="266" t="s">
        <v>245</v>
      </c>
      <c r="E21" s="274" t="s">
        <v>316</v>
      </c>
      <c r="F21" s="40"/>
      <c r="G21" s="41"/>
      <c r="H21" s="263" t="s">
        <v>86</v>
      </c>
      <c r="I21" s="268" t="s">
        <v>87</v>
      </c>
      <c r="J21" s="269">
        <v>3</v>
      </c>
      <c r="K21" s="264">
        <v>2</v>
      </c>
      <c r="L21" s="273" t="s">
        <v>267</v>
      </c>
      <c r="M21" s="278"/>
      <c r="N21" s="26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</row>
    <row r="22" spans="1:35" s="38" customFormat="1" ht="15" customHeight="1">
      <c r="A22" s="263" t="s">
        <v>163</v>
      </c>
      <c r="B22" s="265" t="s">
        <v>164</v>
      </c>
      <c r="C22" s="266">
        <v>3</v>
      </c>
      <c r="D22" s="266" t="s">
        <v>245</v>
      </c>
      <c r="E22" s="274" t="s">
        <v>334</v>
      </c>
      <c r="F22" s="275"/>
      <c r="G22" s="276"/>
      <c r="H22" s="263" t="s">
        <v>92</v>
      </c>
      <c r="I22" s="268" t="s">
        <v>269</v>
      </c>
      <c r="J22" s="269">
        <v>2</v>
      </c>
      <c r="K22" s="264" t="s">
        <v>245</v>
      </c>
      <c r="L22" s="273" t="s">
        <v>270</v>
      </c>
      <c r="M22" s="278"/>
      <c r="N22" s="26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</row>
    <row r="23" spans="1:35" s="38" customFormat="1" ht="15" customHeight="1" thickBot="1">
      <c r="A23" s="504" t="s">
        <v>335</v>
      </c>
      <c r="B23" s="504"/>
      <c r="C23" s="504"/>
      <c r="D23" s="504"/>
      <c r="E23" s="504"/>
      <c r="F23" s="504"/>
      <c r="G23" s="505"/>
      <c r="H23" s="263" t="s">
        <v>105</v>
      </c>
      <c r="I23" s="268" t="s">
        <v>308</v>
      </c>
      <c r="J23" s="269">
        <v>3</v>
      </c>
      <c r="K23" s="264">
        <v>1</v>
      </c>
      <c r="L23" s="273" t="s">
        <v>309</v>
      </c>
      <c r="M23" s="270"/>
      <c r="N23" s="271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</row>
    <row r="24" spans="1:35" s="38" customFormat="1" ht="15" customHeight="1">
      <c r="A24" s="263" t="s">
        <v>84</v>
      </c>
      <c r="B24" s="265" t="s">
        <v>260</v>
      </c>
      <c r="C24" s="266">
        <v>2</v>
      </c>
      <c r="D24" s="266" t="s">
        <v>245</v>
      </c>
      <c r="E24" s="274" t="s">
        <v>261</v>
      </c>
      <c r="F24" s="40"/>
      <c r="G24" s="41"/>
      <c r="H24" s="263" t="s">
        <v>113</v>
      </c>
      <c r="I24" s="268" t="s">
        <v>114</v>
      </c>
      <c r="J24" s="269">
        <v>3</v>
      </c>
      <c r="K24" s="264">
        <v>1</v>
      </c>
      <c r="L24" s="273" t="s">
        <v>310</v>
      </c>
      <c r="M24" s="270"/>
      <c r="N24" s="271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</row>
    <row r="25" spans="1:35" s="38" customFormat="1" ht="15" customHeight="1">
      <c r="A25" s="263" t="s">
        <v>42</v>
      </c>
      <c r="B25" s="265" t="s">
        <v>336</v>
      </c>
      <c r="C25" s="266">
        <v>1</v>
      </c>
      <c r="D25" s="266" t="s">
        <v>245</v>
      </c>
      <c r="E25" s="274" t="s">
        <v>249</v>
      </c>
      <c r="F25" s="40"/>
      <c r="G25" s="41"/>
      <c r="H25" s="263" t="s">
        <v>126</v>
      </c>
      <c r="I25" s="268" t="s">
        <v>127</v>
      </c>
      <c r="J25" s="269">
        <v>3</v>
      </c>
      <c r="K25" s="264" t="s">
        <v>245</v>
      </c>
      <c r="L25" s="278" t="s">
        <v>311</v>
      </c>
      <c r="M25" s="270"/>
      <c r="N25" s="271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</row>
    <row r="26" spans="1:35" s="38" customFormat="1" ht="15" customHeight="1">
      <c r="A26" s="263" t="s">
        <v>23</v>
      </c>
      <c r="B26" s="265" t="s">
        <v>265</v>
      </c>
      <c r="C26" s="266">
        <v>3</v>
      </c>
      <c r="D26" s="266" t="s">
        <v>245</v>
      </c>
      <c r="E26" s="274" t="s">
        <v>266</v>
      </c>
      <c r="F26" s="40"/>
      <c r="G26" s="41"/>
      <c r="H26" s="263" t="s">
        <v>108</v>
      </c>
      <c r="I26" s="268" t="s">
        <v>109</v>
      </c>
      <c r="J26" s="269">
        <v>3</v>
      </c>
      <c r="K26" s="264">
        <v>2</v>
      </c>
      <c r="L26" s="273" t="s">
        <v>312</v>
      </c>
      <c r="M26" s="270"/>
      <c r="N26" s="271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</row>
    <row r="27" spans="1:35" s="38" customFormat="1" ht="15" customHeight="1">
      <c r="A27" s="263" t="s">
        <v>30</v>
      </c>
      <c r="B27" s="265" t="s">
        <v>31</v>
      </c>
      <c r="C27" s="266">
        <v>1</v>
      </c>
      <c r="D27" s="266" t="s">
        <v>245</v>
      </c>
      <c r="E27" s="274" t="s">
        <v>268</v>
      </c>
      <c r="F27" s="40"/>
      <c r="G27" s="41"/>
      <c r="H27" s="263" t="s">
        <v>115</v>
      </c>
      <c r="I27" s="268" t="s">
        <v>116</v>
      </c>
      <c r="J27" s="269">
        <v>3</v>
      </c>
      <c r="K27" s="264">
        <v>2</v>
      </c>
      <c r="L27" s="273" t="s">
        <v>105</v>
      </c>
      <c r="M27" s="270"/>
      <c r="N27" s="271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</row>
    <row r="28" spans="1:35" s="38" customFormat="1" ht="15" customHeight="1">
      <c r="A28" s="263" t="s">
        <v>21</v>
      </c>
      <c r="B28" s="265" t="s">
        <v>271</v>
      </c>
      <c r="C28" s="266">
        <v>3</v>
      </c>
      <c r="D28" s="266" t="s">
        <v>245</v>
      </c>
      <c r="E28" s="274" t="s">
        <v>272</v>
      </c>
      <c r="F28" s="40"/>
      <c r="G28" s="41"/>
      <c r="H28" s="263" t="s">
        <v>149</v>
      </c>
      <c r="I28" s="268" t="s">
        <v>150</v>
      </c>
      <c r="J28" s="269">
        <v>3</v>
      </c>
      <c r="K28" s="264">
        <v>1</v>
      </c>
      <c r="L28" s="273" t="s">
        <v>113</v>
      </c>
      <c r="M28" s="270"/>
      <c r="N28" s="271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</row>
    <row r="29" spans="1:35" s="38" customFormat="1" ht="15" customHeight="1">
      <c r="A29" s="263" t="s">
        <v>28</v>
      </c>
      <c r="B29" s="265" t="s">
        <v>274</v>
      </c>
      <c r="C29" s="266">
        <v>1</v>
      </c>
      <c r="D29" s="266" t="s">
        <v>245</v>
      </c>
      <c r="E29" s="274" t="s">
        <v>337</v>
      </c>
      <c r="F29" s="40"/>
      <c r="G29" s="41"/>
      <c r="H29" s="263" t="s">
        <v>155</v>
      </c>
      <c r="I29" s="268" t="s">
        <v>156</v>
      </c>
      <c r="J29" s="269">
        <v>3</v>
      </c>
      <c r="K29" s="264">
        <v>1</v>
      </c>
      <c r="L29" s="273" t="s">
        <v>205</v>
      </c>
      <c r="M29" s="270"/>
      <c r="N29" s="271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</row>
    <row r="30" spans="1:35" s="38" customFormat="1" ht="15" customHeight="1">
      <c r="A30" s="263" t="s">
        <v>71</v>
      </c>
      <c r="B30" s="265" t="s">
        <v>72</v>
      </c>
      <c r="C30" s="266">
        <v>2</v>
      </c>
      <c r="D30" s="266" t="s">
        <v>245</v>
      </c>
      <c r="E30" s="274" t="s">
        <v>249</v>
      </c>
      <c r="F30" s="40"/>
      <c r="G30" s="41"/>
      <c r="H30" s="263" t="s">
        <v>157</v>
      </c>
      <c r="I30" s="268" t="s">
        <v>158</v>
      </c>
      <c r="J30" s="269">
        <v>3</v>
      </c>
      <c r="K30" s="264">
        <v>2</v>
      </c>
      <c r="L30" s="273" t="s">
        <v>128</v>
      </c>
      <c r="M30" s="270"/>
      <c r="N30" s="271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</row>
    <row r="31" spans="1:35" s="38" customFormat="1" ht="15" customHeight="1">
      <c r="A31" s="263" t="s">
        <v>39</v>
      </c>
      <c r="B31" s="265" t="s">
        <v>317</v>
      </c>
      <c r="C31" s="266">
        <v>3</v>
      </c>
      <c r="D31" s="266" t="s">
        <v>245</v>
      </c>
      <c r="E31" s="274" t="s">
        <v>49</v>
      </c>
      <c r="F31" s="40"/>
      <c r="G31" s="41"/>
      <c r="H31" s="263" t="s">
        <v>166</v>
      </c>
      <c r="I31" s="268" t="s">
        <v>167</v>
      </c>
      <c r="J31" s="269">
        <v>3</v>
      </c>
      <c r="K31" s="264">
        <v>2</v>
      </c>
      <c r="L31" s="273" t="s">
        <v>105</v>
      </c>
      <c r="M31" s="270"/>
      <c r="N31" s="271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</row>
    <row r="32" spans="1:35" s="38" customFormat="1" ht="15" customHeight="1" thickBot="1">
      <c r="A32" s="263" t="s">
        <v>338</v>
      </c>
      <c r="B32" s="265" t="s">
        <v>120</v>
      </c>
      <c r="C32" s="266">
        <v>3</v>
      </c>
      <c r="D32" s="266" t="s">
        <v>245</v>
      </c>
      <c r="E32" s="274" t="s">
        <v>39</v>
      </c>
      <c r="F32" s="40"/>
      <c r="G32" s="41"/>
      <c r="H32" s="279" t="s">
        <v>90</v>
      </c>
      <c r="I32" s="279" t="s">
        <v>169</v>
      </c>
      <c r="J32" s="280">
        <v>3</v>
      </c>
      <c r="K32" s="281">
        <v>2</v>
      </c>
      <c r="L32" s="282" t="s">
        <v>339</v>
      </c>
      <c r="M32" s="283"/>
      <c r="N32" s="28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</row>
    <row r="33" spans="1:35" s="38" customFormat="1" ht="15" customHeight="1" thickBot="1">
      <c r="A33" s="263" t="s">
        <v>128</v>
      </c>
      <c r="B33" s="265" t="s">
        <v>318</v>
      </c>
      <c r="C33" s="266">
        <v>2</v>
      </c>
      <c r="D33" s="266" t="s">
        <v>319</v>
      </c>
      <c r="E33" s="274" t="s">
        <v>320</v>
      </c>
      <c r="F33" s="40"/>
      <c r="G33" s="276"/>
      <c r="H33" s="506" t="s">
        <v>340</v>
      </c>
      <c r="I33" s="506"/>
      <c r="J33" s="506"/>
      <c r="K33" s="506"/>
      <c r="L33" s="506"/>
      <c r="M33" s="506"/>
      <c r="N33" s="507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</row>
    <row r="34" spans="1:35" s="38" customFormat="1" ht="15" customHeight="1">
      <c r="A34" s="263" t="s">
        <v>161</v>
      </c>
      <c r="B34" s="268" t="s">
        <v>162</v>
      </c>
      <c r="C34" s="269">
        <v>2</v>
      </c>
      <c r="D34" s="264" t="s">
        <v>245</v>
      </c>
      <c r="E34" s="263" t="s">
        <v>128</v>
      </c>
      <c r="F34" s="40"/>
      <c r="G34" s="271"/>
      <c r="H34" s="263" t="s">
        <v>69</v>
      </c>
      <c r="I34" s="268" t="s">
        <v>70</v>
      </c>
      <c r="J34" s="269">
        <v>1</v>
      </c>
      <c r="K34" s="266" t="s">
        <v>245</v>
      </c>
      <c r="L34" s="263" t="s">
        <v>67</v>
      </c>
      <c r="M34" s="40"/>
      <c r="N34" s="247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</row>
    <row r="35" spans="1:35" s="38" customFormat="1" ht="15" customHeight="1">
      <c r="A35" s="278"/>
      <c r="B35" s="268"/>
      <c r="C35" s="269"/>
      <c r="D35" s="264"/>
      <c r="E35" s="273"/>
      <c r="F35" s="40"/>
      <c r="G35" s="271"/>
      <c r="H35" s="263" t="s">
        <v>75</v>
      </c>
      <c r="I35" s="268" t="s">
        <v>76</v>
      </c>
      <c r="J35" s="269">
        <v>1</v>
      </c>
      <c r="K35" s="266" t="s">
        <v>245</v>
      </c>
      <c r="L35" s="263" t="s">
        <v>67</v>
      </c>
      <c r="M35" s="40"/>
      <c r="N35" s="41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</row>
    <row r="36" spans="1:35" s="38" customFormat="1" ht="15" customHeight="1">
      <c r="A36" s="278"/>
      <c r="B36" s="268"/>
      <c r="C36" s="269"/>
      <c r="D36" s="264"/>
      <c r="E36" s="278"/>
      <c r="F36" s="270"/>
      <c r="G36" s="271"/>
      <c r="H36" s="263" t="s">
        <v>81</v>
      </c>
      <c r="I36" s="268" t="s">
        <v>82</v>
      </c>
      <c r="J36" s="269">
        <v>1</v>
      </c>
      <c r="K36" s="266" t="s">
        <v>245</v>
      </c>
      <c r="L36" s="274" t="s">
        <v>278</v>
      </c>
      <c r="M36" s="40"/>
      <c r="N36" s="41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</row>
    <row r="37" spans="1:35" s="38" customFormat="1" ht="15" customHeight="1">
      <c r="A37" s="278"/>
      <c r="B37" s="268"/>
      <c r="C37" s="269"/>
      <c r="D37" s="264"/>
      <c r="E37" s="278"/>
      <c r="F37" s="270"/>
      <c r="G37" s="271"/>
      <c r="H37" s="263" t="s">
        <v>88</v>
      </c>
      <c r="I37" s="268" t="s">
        <v>89</v>
      </c>
      <c r="J37" s="269">
        <v>1</v>
      </c>
      <c r="K37" s="266" t="s">
        <v>245</v>
      </c>
      <c r="L37" s="278" t="s">
        <v>181</v>
      </c>
      <c r="M37" s="40"/>
      <c r="N37" s="41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</row>
    <row r="38" spans="1:35" s="38" customFormat="1" ht="15" customHeight="1" thickBot="1">
      <c r="A38" s="472" t="s">
        <v>341</v>
      </c>
      <c r="B38" s="472"/>
      <c r="C38" s="472"/>
      <c r="D38" s="472"/>
      <c r="E38" s="472"/>
      <c r="F38" s="472"/>
      <c r="G38" s="473"/>
      <c r="H38" s="263" t="s">
        <v>94</v>
      </c>
      <c r="I38" s="268" t="s">
        <v>95</v>
      </c>
      <c r="J38" s="269">
        <v>1</v>
      </c>
      <c r="K38" s="266" t="s">
        <v>245</v>
      </c>
      <c r="L38" s="263" t="s">
        <v>279</v>
      </c>
      <c r="M38" s="40"/>
      <c r="N38" s="41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 s="38" customFormat="1" ht="22.5">
      <c r="A39" s="263" t="s">
        <v>159</v>
      </c>
      <c r="B39" s="265" t="s">
        <v>342</v>
      </c>
      <c r="C39" s="266">
        <v>3</v>
      </c>
      <c r="D39" s="266" t="s">
        <v>319</v>
      </c>
      <c r="E39" s="274" t="s">
        <v>343</v>
      </c>
      <c r="F39" s="275"/>
      <c r="G39" s="276"/>
      <c r="H39" s="263" t="s">
        <v>98</v>
      </c>
      <c r="I39" s="268" t="s">
        <v>99</v>
      </c>
      <c r="J39" s="269">
        <v>1</v>
      </c>
      <c r="K39" s="266" t="s">
        <v>245</v>
      </c>
      <c r="L39" s="274" t="s">
        <v>280</v>
      </c>
      <c r="M39" s="40"/>
      <c r="N39" s="41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1:35" s="38" customFormat="1" ht="15" customHeight="1">
      <c r="A40" s="263" t="s">
        <v>151</v>
      </c>
      <c r="B40" s="265" t="s">
        <v>152</v>
      </c>
      <c r="C40" s="266">
        <v>3</v>
      </c>
      <c r="D40" s="266" t="s">
        <v>319</v>
      </c>
      <c r="E40" s="274" t="s">
        <v>159</v>
      </c>
      <c r="F40" s="275"/>
      <c r="G40" s="276"/>
      <c r="H40" s="263" t="s">
        <v>110</v>
      </c>
      <c r="I40" s="268" t="s">
        <v>111</v>
      </c>
      <c r="J40" s="266">
        <v>1</v>
      </c>
      <c r="K40" s="266" t="s">
        <v>245</v>
      </c>
      <c r="L40" s="263" t="s">
        <v>324</v>
      </c>
      <c r="M40" s="40"/>
      <c r="N40" s="41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</row>
    <row r="41" spans="1:35" s="38" customFormat="1" ht="15" customHeight="1" thickBot="1">
      <c r="A41" s="504" t="s">
        <v>344</v>
      </c>
      <c r="B41" s="504"/>
      <c r="C41" s="504"/>
      <c r="D41" s="504"/>
      <c r="E41" s="504"/>
      <c r="F41" s="504"/>
      <c r="G41" s="505"/>
      <c r="H41" s="263" t="s">
        <v>117</v>
      </c>
      <c r="I41" s="268" t="s">
        <v>118</v>
      </c>
      <c r="J41" s="266">
        <v>1</v>
      </c>
      <c r="K41" s="266" t="s">
        <v>245</v>
      </c>
      <c r="L41" s="263" t="s">
        <v>108</v>
      </c>
      <c r="M41" s="40"/>
      <c r="N41" s="41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</row>
    <row r="42" spans="1:35" s="38" customFormat="1" ht="15" customHeight="1">
      <c r="A42" s="263" t="s">
        <v>153</v>
      </c>
      <c r="B42" s="265" t="s">
        <v>345</v>
      </c>
      <c r="C42" s="266">
        <v>6</v>
      </c>
      <c r="D42" s="266" t="s">
        <v>245</v>
      </c>
      <c r="E42" s="274" t="s">
        <v>346</v>
      </c>
      <c r="F42" s="275"/>
      <c r="G42" s="276"/>
      <c r="H42" s="263" t="s">
        <v>123</v>
      </c>
      <c r="I42" s="268" t="s">
        <v>124</v>
      </c>
      <c r="J42" s="266">
        <v>1</v>
      </c>
      <c r="K42" s="266" t="s">
        <v>245</v>
      </c>
      <c r="L42" s="263" t="s">
        <v>205</v>
      </c>
      <c r="M42" s="40"/>
      <c r="N42" s="41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</row>
    <row r="43" spans="1:35" s="38" customFormat="1" ht="15" customHeight="1" thickBot="1">
      <c r="A43" s="518" t="s">
        <v>347</v>
      </c>
      <c r="B43" s="518"/>
      <c r="C43" s="518"/>
      <c r="D43" s="518"/>
      <c r="E43" s="518"/>
      <c r="F43" s="518"/>
      <c r="G43" s="519"/>
      <c r="H43" s="263" t="s">
        <v>130</v>
      </c>
      <c r="I43" s="268" t="s">
        <v>131</v>
      </c>
      <c r="J43" s="266">
        <v>1</v>
      </c>
      <c r="K43" s="266" t="s">
        <v>245</v>
      </c>
      <c r="L43" s="274" t="s">
        <v>115</v>
      </c>
      <c r="M43" s="40"/>
      <c r="N43" s="41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</row>
    <row r="44" spans="1:35" s="38" customFormat="1" ht="15" customHeight="1">
      <c r="A44" s="263" t="s">
        <v>222</v>
      </c>
      <c r="B44" s="265" t="s">
        <v>223</v>
      </c>
      <c r="C44" s="269">
        <v>3</v>
      </c>
      <c r="D44" s="264">
        <v>2</v>
      </c>
      <c r="E44" s="274" t="s">
        <v>348</v>
      </c>
      <c r="F44" s="270"/>
      <c r="G44" s="285"/>
      <c r="H44" s="263" t="s">
        <v>135</v>
      </c>
      <c r="I44" s="268" t="s">
        <v>136</v>
      </c>
      <c r="J44" s="266">
        <v>1</v>
      </c>
      <c r="K44" s="266" t="s">
        <v>245</v>
      </c>
      <c r="L44" s="263" t="s">
        <v>325</v>
      </c>
      <c r="M44" s="40"/>
      <c r="N44" s="41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</row>
    <row r="45" spans="1:35" s="38" customFormat="1" ht="15" customHeight="1">
      <c r="A45" s="263" t="s">
        <v>210</v>
      </c>
      <c r="B45" s="265" t="s">
        <v>211</v>
      </c>
      <c r="C45" s="269">
        <v>3</v>
      </c>
      <c r="D45" s="264">
        <v>1</v>
      </c>
      <c r="E45" s="274" t="s">
        <v>349</v>
      </c>
      <c r="F45" s="275"/>
      <c r="G45" s="276"/>
      <c r="H45" s="263" t="s">
        <v>527</v>
      </c>
      <c r="I45" s="268" t="s">
        <v>142</v>
      </c>
      <c r="J45" s="266">
        <v>1</v>
      </c>
      <c r="K45" s="266" t="s">
        <v>245</v>
      </c>
      <c r="L45" s="263" t="s">
        <v>528</v>
      </c>
      <c r="M45" s="40"/>
      <c r="N45" s="41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1:35" s="38" customFormat="1" ht="15" customHeight="1">
      <c r="A46" s="263" t="s">
        <v>224</v>
      </c>
      <c r="B46" s="265" t="s">
        <v>225</v>
      </c>
      <c r="C46" s="269">
        <v>3</v>
      </c>
      <c r="D46" s="264">
        <v>2</v>
      </c>
      <c r="E46" s="274" t="s">
        <v>350</v>
      </c>
      <c r="F46" s="275"/>
      <c r="G46" s="276"/>
      <c r="H46" s="263"/>
      <c r="I46" s="268"/>
      <c r="J46" s="269"/>
      <c r="K46" s="264"/>
      <c r="L46" s="273"/>
      <c r="M46" s="270"/>
      <c r="N46" s="41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</row>
    <row r="47" spans="1:35" s="38" customFormat="1" ht="15" customHeight="1">
      <c r="A47" s="263" t="s">
        <v>226</v>
      </c>
      <c r="B47" s="265" t="s">
        <v>227</v>
      </c>
      <c r="C47" s="266">
        <v>3</v>
      </c>
      <c r="D47" s="266">
        <v>2</v>
      </c>
      <c r="E47" s="273" t="s">
        <v>351</v>
      </c>
      <c r="F47" s="275"/>
      <c r="G47" s="276"/>
      <c r="H47" s="286"/>
      <c r="I47" s="265"/>
      <c r="J47" s="269"/>
      <c r="K47" s="264"/>
      <c r="L47" s="273"/>
      <c r="M47" s="270"/>
      <c r="N47" s="41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1:35" s="38" customFormat="1" ht="15" customHeight="1">
      <c r="A48" s="263" t="s">
        <v>530</v>
      </c>
      <c r="B48" s="265" t="s">
        <v>531</v>
      </c>
      <c r="C48" s="266">
        <v>3</v>
      </c>
      <c r="D48" s="266" t="s">
        <v>319</v>
      </c>
      <c r="E48" s="274" t="s">
        <v>532</v>
      </c>
      <c r="F48" s="275"/>
      <c r="G48" s="276"/>
      <c r="H48" s="286"/>
      <c r="I48" s="265"/>
      <c r="J48" s="269"/>
      <c r="K48" s="264"/>
      <c r="L48" s="273"/>
      <c r="M48" s="270"/>
      <c r="N48" s="41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</row>
    <row r="49" spans="1:35" s="38" customFormat="1" ht="15" customHeight="1">
      <c r="A49" s="278"/>
      <c r="B49" s="268"/>
      <c r="C49" s="266"/>
      <c r="D49" s="266"/>
      <c r="E49" s="274"/>
      <c r="F49" s="275"/>
      <c r="G49" s="276"/>
      <c r="H49" s="286"/>
      <c r="I49" s="265"/>
      <c r="J49" s="269"/>
      <c r="K49" s="264"/>
      <c r="L49" s="273"/>
      <c r="M49" s="270"/>
      <c r="N49" s="271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</row>
    <row r="50" spans="1:35" s="38" customFormat="1" ht="15" customHeight="1">
      <c r="A50" s="278"/>
      <c r="B50" s="268"/>
      <c r="C50" s="266"/>
      <c r="D50" s="266"/>
      <c r="E50" s="274"/>
      <c r="F50" s="275"/>
      <c r="G50" s="276"/>
      <c r="H50" s="286"/>
      <c r="I50" s="265"/>
      <c r="J50" s="269"/>
      <c r="K50" s="264"/>
      <c r="L50" s="278"/>
      <c r="M50" s="270"/>
      <c r="N50" s="271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</row>
    <row r="51" spans="1:35" s="28" customFormat="1" ht="15" customHeight="1" thickBot="1">
      <c r="A51" s="278"/>
      <c r="B51" s="268"/>
      <c r="C51" s="266"/>
      <c r="D51" s="266"/>
      <c r="E51" s="274"/>
      <c r="F51" s="275"/>
      <c r="G51" s="276"/>
      <c r="H51" s="286"/>
      <c r="I51" s="265"/>
      <c r="J51" s="269"/>
      <c r="K51" s="264"/>
      <c r="L51" s="278"/>
      <c r="M51" s="270"/>
      <c r="N51" s="271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</row>
    <row r="52" spans="1:35" ht="18" customHeight="1" thickBot="1">
      <c r="A52" s="252"/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</row>
    <row r="53" spans="1:35" ht="18" customHeight="1" thickBot="1">
      <c r="A53" s="520" t="s">
        <v>281</v>
      </c>
      <c r="B53" s="520"/>
      <c r="C53" s="287" t="s">
        <v>282</v>
      </c>
      <c r="D53" s="521" t="s">
        <v>283</v>
      </c>
      <c r="E53" s="522"/>
      <c r="F53" s="523"/>
      <c r="G53" s="44"/>
      <c r="H53" s="254" t="s">
        <v>171</v>
      </c>
      <c r="I53" s="474"/>
      <c r="J53" s="474"/>
      <c r="K53" s="474"/>
      <c r="L53" s="474"/>
      <c r="M53" s="474"/>
      <c r="N53" s="47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</row>
    <row r="54" spans="1:35" ht="18" customHeight="1">
      <c r="A54" s="520"/>
      <c r="B54" s="520"/>
      <c r="C54" s="287" t="s">
        <v>284</v>
      </c>
      <c r="D54" s="521" t="s">
        <v>285</v>
      </c>
      <c r="E54" s="522"/>
      <c r="F54" s="523"/>
      <c r="G54" s="44"/>
      <c r="H54" s="288" t="s">
        <v>352</v>
      </c>
      <c r="I54" s="509" t="s">
        <v>173</v>
      </c>
      <c r="J54" s="510"/>
      <c r="K54" s="510"/>
      <c r="L54" s="510"/>
      <c r="M54" s="510"/>
      <c r="N54" s="510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</row>
    <row r="55" spans="1:35" ht="19.5" customHeight="1">
      <c r="A55" s="520"/>
      <c r="B55" s="520"/>
      <c r="C55" s="289" t="s">
        <v>282</v>
      </c>
      <c r="D55" s="521" t="s">
        <v>287</v>
      </c>
      <c r="E55" s="522"/>
      <c r="F55" s="523"/>
      <c r="G55" s="44"/>
      <c r="H55" s="288" t="s">
        <v>174</v>
      </c>
      <c r="I55" s="511" t="s">
        <v>175</v>
      </c>
      <c r="J55" s="512"/>
      <c r="K55" s="512"/>
      <c r="L55" s="512"/>
      <c r="M55" s="512"/>
      <c r="N55" s="512"/>
    </row>
    <row r="56" spans="1:35" ht="20.100000000000001" customHeight="1">
      <c r="A56" s="520"/>
      <c r="B56" s="520"/>
      <c r="C56" s="290" t="s">
        <v>289</v>
      </c>
      <c r="D56" s="521" t="s">
        <v>290</v>
      </c>
      <c r="E56" s="522"/>
      <c r="F56" s="523"/>
      <c r="G56" s="44"/>
      <c r="H56" s="514" t="s">
        <v>288</v>
      </c>
      <c r="I56" s="515"/>
      <c r="J56" s="515"/>
      <c r="K56" s="515"/>
      <c r="L56" s="515"/>
      <c r="M56" s="515"/>
      <c r="N56" s="515"/>
    </row>
    <row r="57" spans="1:35" s="48" customFormat="1" ht="20.100000000000001" customHeight="1">
      <c r="A57" s="26"/>
      <c r="B57" s="26"/>
      <c r="C57" s="4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1:35" s="48" customFormat="1" ht="20.100000000000001" customHeight="1" thickBot="1">
      <c r="A58" s="26"/>
      <c r="B58" s="26"/>
      <c r="C58" s="46"/>
      <c r="D58" s="26"/>
      <c r="E58" s="26"/>
      <c r="F58" s="26"/>
      <c r="G58" s="26"/>
      <c r="I58" s="49"/>
      <c r="J58" s="50"/>
    </row>
    <row r="59" spans="1:35" s="48" customFormat="1" ht="20.100000000000001" customHeight="1" thickBot="1">
      <c r="A59" s="460" t="s">
        <v>353</v>
      </c>
      <c r="B59" s="460"/>
      <c r="C59" s="460"/>
      <c r="D59" s="460"/>
      <c r="E59" s="460"/>
      <c r="F59" s="460"/>
      <c r="G59" s="460"/>
      <c r="I59" s="49"/>
      <c r="J59" s="50"/>
    </row>
    <row r="60" spans="1:35" s="48" customFormat="1" ht="20.100000000000001" customHeight="1">
      <c r="A60" s="291" t="s">
        <v>292</v>
      </c>
      <c r="B60" s="292"/>
      <c r="C60" s="293"/>
      <c r="D60" s="47">
        <v>142</v>
      </c>
      <c r="E60" s="488"/>
      <c r="F60" s="488"/>
      <c r="G60" s="488"/>
      <c r="I60" s="49"/>
      <c r="J60" s="50"/>
    </row>
    <row r="61" spans="1:35" s="48" customFormat="1" ht="20.100000000000001" customHeight="1">
      <c r="A61" s="294" t="s">
        <v>293</v>
      </c>
      <c r="B61" s="295"/>
      <c r="C61" s="296"/>
      <c r="D61" s="297">
        <v>0</v>
      </c>
      <c r="E61" s="513"/>
      <c r="F61" s="513"/>
      <c r="G61" s="513"/>
      <c r="I61" s="49"/>
      <c r="J61" s="50"/>
    </row>
    <row r="62" spans="1:35" s="48" customFormat="1" ht="20.100000000000001" customHeight="1">
      <c r="A62" s="294" t="s">
        <v>294</v>
      </c>
      <c r="B62" s="295"/>
      <c r="C62" s="296"/>
      <c r="D62" s="297">
        <v>0</v>
      </c>
      <c r="E62" s="513"/>
      <c r="F62" s="513"/>
      <c r="G62" s="513"/>
      <c r="I62" s="49"/>
      <c r="J62" s="50"/>
    </row>
    <row r="63" spans="1:35" s="48" customFormat="1" ht="20.100000000000001" customHeight="1">
      <c r="A63" s="294" t="s">
        <v>295</v>
      </c>
      <c r="B63" s="295"/>
      <c r="C63" s="296"/>
      <c r="D63" s="508" t="s">
        <v>296</v>
      </c>
      <c r="E63" s="508"/>
      <c r="F63" s="508" t="s">
        <v>296</v>
      </c>
      <c r="G63" s="508"/>
      <c r="J63" s="50"/>
    </row>
    <row r="64" spans="1:35" ht="20.100000000000001" customHeight="1">
      <c r="A64" s="48"/>
      <c r="B64" s="48"/>
      <c r="C64" s="50"/>
      <c r="D64" s="48"/>
      <c r="E64" s="48"/>
      <c r="F64" s="48"/>
      <c r="G64" s="48"/>
      <c r="H64" s="48"/>
      <c r="I64" s="48"/>
      <c r="J64" s="50"/>
      <c r="K64" s="48"/>
      <c r="L64" s="48"/>
      <c r="M64" s="48"/>
      <c r="N64" s="48"/>
    </row>
    <row r="65" spans="1:15" ht="20.100000000000001" customHeight="1">
      <c r="A65" s="437" t="s">
        <v>297</v>
      </c>
      <c r="B65" s="437"/>
      <c r="C65" s="438" t="s">
        <v>298</v>
      </c>
      <c r="D65" s="438"/>
      <c r="E65" s="438"/>
      <c r="F65" s="438"/>
      <c r="G65" s="438"/>
      <c r="H65" s="437" t="s">
        <v>299</v>
      </c>
      <c r="I65" s="437"/>
      <c r="J65" s="438" t="s">
        <v>298</v>
      </c>
      <c r="K65" s="438"/>
      <c r="L65" s="438"/>
      <c r="M65" s="438"/>
      <c r="N65" s="438"/>
    </row>
    <row r="66" spans="1:15" customFormat="1" ht="15">
      <c r="A66" s="48"/>
      <c r="B66" s="48"/>
      <c r="C66" s="50"/>
      <c r="D66" s="48"/>
      <c r="E66" s="48"/>
      <c r="F66" s="48"/>
      <c r="G66" s="48"/>
      <c r="H66" s="48"/>
      <c r="I66" s="48"/>
      <c r="J66" s="50"/>
      <c r="K66" s="48"/>
      <c r="L66" s="48"/>
      <c r="M66" s="48"/>
      <c r="N66" s="48"/>
      <c r="O66" s="26"/>
    </row>
    <row r="67" spans="1:15" customFormat="1" ht="15">
      <c r="A67" s="437" t="s">
        <v>300</v>
      </c>
      <c r="B67" s="437"/>
      <c r="C67" s="438" t="s">
        <v>298</v>
      </c>
      <c r="D67" s="438"/>
      <c r="E67" s="438"/>
      <c r="F67" s="438"/>
      <c r="G67" s="438"/>
      <c r="H67" s="437" t="s">
        <v>301</v>
      </c>
      <c r="I67" s="437"/>
      <c r="J67" s="516">
        <f ca="1">TODAY()</f>
        <v>45327</v>
      </c>
      <c r="K67" s="516"/>
      <c r="L67" s="516"/>
      <c r="M67" s="517">
        <f ca="1">NOW()</f>
        <v>45327.51488923611</v>
      </c>
      <c r="N67" s="517"/>
      <c r="O67" s="26"/>
    </row>
    <row r="68" spans="1:15" customFormat="1" ht="15">
      <c r="A68" s="26"/>
      <c r="B68" s="26"/>
      <c r="C68" s="46"/>
      <c r="D68" s="26"/>
      <c r="E68" s="26"/>
      <c r="F68" s="26"/>
      <c r="G68" s="26"/>
      <c r="H68" s="26"/>
      <c r="I68" s="26"/>
      <c r="J68" s="46"/>
      <c r="K68" s="26"/>
      <c r="L68" s="26"/>
      <c r="M68" s="26"/>
      <c r="N68" s="26"/>
      <c r="O68" s="26"/>
    </row>
  </sheetData>
  <sheetProtection algorithmName="SHA-512" hashValue="RR7JjF2epriYNm/HNJGUqylmP549oukW2WDR5WenjPhoR3UwDBhkGcNGEK/OveF70N/ivGF1PvtH5ThLNqGrgg==" saltValue="jC2HJ+bTWOc0JrMJSGqjiQ==" spinCount="100000" sheet="1" formatCells="0" formatColumns="0" formatRows="0" insertColumns="0" insertRows="0" insertHyperlinks="0" deleteColumns="0" deleteRows="0" sort="0" autoFilter="0" pivotTables="0"/>
  <mergeCells count="53">
    <mergeCell ref="I53:N53"/>
    <mergeCell ref="A41:G41"/>
    <mergeCell ref="A43:G43"/>
    <mergeCell ref="A53:B56"/>
    <mergeCell ref="D53:F53"/>
    <mergeCell ref="D54:F54"/>
    <mergeCell ref="D55:F55"/>
    <mergeCell ref="D56:F56"/>
    <mergeCell ref="A67:B67"/>
    <mergeCell ref="C67:G67"/>
    <mergeCell ref="H67:I67"/>
    <mergeCell ref="J67:L67"/>
    <mergeCell ref="M67:N67"/>
    <mergeCell ref="D63:E63"/>
    <mergeCell ref="F63:G63"/>
    <mergeCell ref="A65:B65"/>
    <mergeCell ref="I54:N54"/>
    <mergeCell ref="I55:N55"/>
    <mergeCell ref="C65:G65"/>
    <mergeCell ref="H65:I65"/>
    <mergeCell ref="J65:N65"/>
    <mergeCell ref="A59:G59"/>
    <mergeCell ref="E60:G60"/>
    <mergeCell ref="E61:G61"/>
    <mergeCell ref="E62:G62"/>
    <mergeCell ref="H56:N56"/>
    <mergeCell ref="H8:H9"/>
    <mergeCell ref="I8:I9"/>
    <mergeCell ref="J8:J9"/>
    <mergeCell ref="K8:K9"/>
    <mergeCell ref="L8:L9"/>
    <mergeCell ref="A38:G38"/>
    <mergeCell ref="A6:G6"/>
    <mergeCell ref="H6:N6"/>
    <mergeCell ref="A7:G7"/>
    <mergeCell ref="H7:N7"/>
    <mergeCell ref="A8:A9"/>
    <mergeCell ref="B8:B9"/>
    <mergeCell ref="C8:C9"/>
    <mergeCell ref="D8:D9"/>
    <mergeCell ref="E8:E9"/>
    <mergeCell ref="F8:F9"/>
    <mergeCell ref="M8:M9"/>
    <mergeCell ref="N8:N9"/>
    <mergeCell ref="G8:G9"/>
    <mergeCell ref="A23:G23"/>
    <mergeCell ref="H33:N33"/>
    <mergeCell ref="A5:N5"/>
    <mergeCell ref="A1:B1"/>
    <mergeCell ref="C1:I1"/>
    <mergeCell ref="J1:N1"/>
    <mergeCell ref="A2:N3"/>
    <mergeCell ref="A4:N4"/>
  </mergeCells>
  <pageMargins left="0.7" right="0.7" top="0.75" bottom="0.75" header="0.3" footer="0.3"/>
  <pageSetup scale="4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249977111117893"/>
    <pageSetUpPr fitToPage="1"/>
  </sheetPr>
  <dimension ref="A1:AI73"/>
  <sheetViews>
    <sheetView view="pageBreakPreview" topLeftCell="A36" zoomScale="85" zoomScaleNormal="100" zoomScaleSheetLayoutView="85" workbookViewId="0">
      <selection activeCell="E49" sqref="E49"/>
    </sheetView>
  </sheetViews>
  <sheetFormatPr defaultColWidth="9" defaultRowHeight="15"/>
  <cols>
    <col min="1" max="1" width="10.7109375" customWidth="1"/>
    <col min="2" max="2" width="35.28515625" bestFit="1" customWidth="1"/>
    <col min="3" max="3" width="3.7109375" customWidth="1"/>
    <col min="4" max="4" width="5.7109375" customWidth="1"/>
    <col min="5" max="5" width="26.42578125" customWidth="1"/>
    <col min="6" max="6" width="4.85546875" customWidth="1"/>
    <col min="7" max="7" width="8.7109375" customWidth="1"/>
    <col min="8" max="8" width="10.7109375" customWidth="1"/>
    <col min="9" max="9" width="31.7109375" customWidth="1"/>
    <col min="10" max="10" width="3.7109375" customWidth="1"/>
    <col min="11" max="11" width="5.7109375" customWidth="1"/>
    <col min="12" max="12" width="29.28515625" bestFit="1" customWidth="1"/>
    <col min="13" max="13" width="4.85546875" customWidth="1"/>
    <col min="14" max="14" width="8.7109375" customWidth="1"/>
    <col min="16" max="18" width="0" hidden="1" customWidth="1"/>
  </cols>
  <sheetData>
    <row r="1" spans="1:35" s="24" customFormat="1" ht="61.5" customHeight="1" thickBot="1">
      <c r="A1" s="463" t="s">
        <v>228</v>
      </c>
      <c r="B1" s="463"/>
      <c r="C1" s="464"/>
      <c r="D1" s="464"/>
      <c r="E1" s="464"/>
      <c r="F1" s="464"/>
      <c r="G1" s="464"/>
      <c r="H1" s="464"/>
      <c r="I1" s="464"/>
      <c r="J1" s="463" t="s">
        <v>229</v>
      </c>
      <c r="K1" s="463"/>
      <c r="L1" s="463"/>
      <c r="M1" s="463"/>
      <c r="N1" s="463"/>
    </row>
    <row r="2" spans="1:35" s="25" customFormat="1" ht="13.5" customHeight="1">
      <c r="A2" s="465" t="s">
        <v>230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</row>
    <row r="3" spans="1:35" s="26" customFormat="1" ht="25.15" customHeight="1">
      <c r="A3" s="466"/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</row>
    <row r="4" spans="1:35" s="26" customFormat="1" ht="25.15" customHeight="1">
      <c r="A4" s="468" t="s">
        <v>354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</row>
    <row r="5" spans="1:35" s="26" customFormat="1" ht="25.15" customHeight="1">
      <c r="A5" s="525" t="s">
        <v>355</v>
      </c>
      <c r="B5" s="526"/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7"/>
    </row>
    <row r="6" spans="1:35" s="26" customFormat="1" ht="25.5" customHeight="1">
      <c r="A6" s="532" t="s">
        <v>233</v>
      </c>
      <c r="B6" s="532"/>
      <c r="C6" s="532"/>
      <c r="D6" s="532"/>
      <c r="E6" s="532"/>
      <c r="F6" s="532"/>
      <c r="G6" s="532"/>
      <c r="H6" s="532" t="s">
        <v>234</v>
      </c>
      <c r="I6" s="532"/>
      <c r="J6" s="532"/>
      <c r="K6" s="532"/>
      <c r="L6" s="532"/>
      <c r="M6" s="532"/>
      <c r="N6" s="532"/>
    </row>
    <row r="7" spans="1:35" s="26" customFormat="1" ht="24.75" customHeight="1" thickBot="1">
      <c r="A7" s="481" t="s">
        <v>329</v>
      </c>
      <c r="B7" s="482"/>
      <c r="C7" s="482"/>
      <c r="D7" s="482"/>
      <c r="E7" s="482"/>
      <c r="F7" s="482"/>
      <c r="G7" s="483"/>
      <c r="H7" s="481" t="s">
        <v>356</v>
      </c>
      <c r="I7" s="482"/>
      <c r="J7" s="482"/>
      <c r="K7" s="482"/>
      <c r="L7" s="482"/>
      <c r="M7" s="482"/>
      <c r="N7" s="483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</row>
    <row r="8" spans="1:35" s="28" customFormat="1" ht="15" customHeight="1">
      <c r="A8" s="533" t="s">
        <v>237</v>
      </c>
      <c r="B8" s="524" t="s">
        <v>238</v>
      </c>
      <c r="C8" s="524" t="s">
        <v>239</v>
      </c>
      <c r="D8" s="524" t="s">
        <v>240</v>
      </c>
      <c r="E8" s="524" t="s">
        <v>241</v>
      </c>
      <c r="F8" s="524" t="s">
        <v>242</v>
      </c>
      <c r="G8" s="524" t="s">
        <v>243</v>
      </c>
      <c r="H8" s="528" t="s">
        <v>237</v>
      </c>
      <c r="I8" s="530" t="s">
        <v>238</v>
      </c>
      <c r="J8" s="530" t="s">
        <v>239</v>
      </c>
      <c r="K8" s="536" t="s">
        <v>240</v>
      </c>
      <c r="L8" s="524" t="s">
        <v>241</v>
      </c>
      <c r="M8" s="534" t="s">
        <v>242</v>
      </c>
      <c r="N8" s="535" t="s">
        <v>243</v>
      </c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</row>
    <row r="9" spans="1:35" s="28" customFormat="1" ht="18.75" customHeight="1" thickBot="1">
      <c r="A9" s="485"/>
      <c r="B9" s="455"/>
      <c r="C9" s="455"/>
      <c r="D9" s="455"/>
      <c r="E9" s="455"/>
      <c r="F9" s="455"/>
      <c r="G9" s="455"/>
      <c r="H9" s="529"/>
      <c r="I9" s="531"/>
      <c r="J9" s="531"/>
      <c r="K9" s="462"/>
      <c r="L9" s="455"/>
      <c r="M9" s="447"/>
      <c r="N9" s="44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</row>
    <row r="10" spans="1:35" s="38" customFormat="1" ht="15" customHeight="1" thickTop="1">
      <c r="A10" s="263" t="s">
        <v>35</v>
      </c>
      <c r="B10" s="30" t="s">
        <v>36</v>
      </c>
      <c r="C10" s="31">
        <v>3</v>
      </c>
      <c r="D10" s="31" t="s">
        <v>245</v>
      </c>
      <c r="E10" s="32" t="s">
        <v>246</v>
      </c>
      <c r="F10" s="33"/>
      <c r="G10" s="34"/>
      <c r="H10" s="263" t="s">
        <v>32</v>
      </c>
      <c r="I10" s="65" t="s">
        <v>33</v>
      </c>
      <c r="J10" s="35">
        <v>3</v>
      </c>
      <c r="K10" s="264" t="s">
        <v>245</v>
      </c>
      <c r="L10" s="60" t="s">
        <v>247</v>
      </c>
      <c r="M10" s="36"/>
      <c r="N10" s="37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</row>
    <row r="11" spans="1:35" s="38" customFormat="1" ht="15" customHeight="1">
      <c r="A11" s="263" t="s">
        <v>47</v>
      </c>
      <c r="B11" s="265" t="s">
        <v>306</v>
      </c>
      <c r="C11" s="266">
        <v>3</v>
      </c>
      <c r="D11" s="266" t="s">
        <v>245</v>
      </c>
      <c r="E11" s="267" t="s">
        <v>249</v>
      </c>
      <c r="F11" s="40"/>
      <c r="G11" s="41"/>
      <c r="H11" s="263" t="s">
        <v>54</v>
      </c>
      <c r="I11" s="268" t="s">
        <v>55</v>
      </c>
      <c r="J11" s="269">
        <v>3</v>
      </c>
      <c r="K11" s="264" t="s">
        <v>245</v>
      </c>
      <c r="L11" s="60" t="s">
        <v>247</v>
      </c>
      <c r="M11" s="270"/>
      <c r="N11" s="271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</row>
    <row r="12" spans="1:35" s="38" customFormat="1" ht="15" customHeight="1">
      <c r="A12" s="263" t="s">
        <v>332</v>
      </c>
      <c r="B12" s="265" t="s">
        <v>250</v>
      </c>
      <c r="C12" s="266">
        <v>0</v>
      </c>
      <c r="D12" s="266" t="s">
        <v>245</v>
      </c>
      <c r="E12" s="272" t="s">
        <v>251</v>
      </c>
      <c r="F12" s="40"/>
      <c r="G12" s="41"/>
      <c r="H12" s="298" t="s">
        <v>65</v>
      </c>
      <c r="I12" s="299" t="s">
        <v>66</v>
      </c>
      <c r="J12" s="300">
        <v>3</v>
      </c>
      <c r="K12" s="300">
        <v>1</v>
      </c>
      <c r="L12" s="301" t="s">
        <v>252</v>
      </c>
      <c r="M12" s="300"/>
      <c r="N12" s="302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</row>
    <row r="13" spans="1:35" s="38" customFormat="1" ht="22.5">
      <c r="A13" s="263" t="s">
        <v>56</v>
      </c>
      <c r="B13" s="265" t="s">
        <v>57</v>
      </c>
      <c r="C13" s="266">
        <v>3</v>
      </c>
      <c r="D13" s="266" t="s">
        <v>245</v>
      </c>
      <c r="E13" s="274" t="s">
        <v>253</v>
      </c>
      <c r="F13" s="275"/>
      <c r="G13" s="276"/>
      <c r="H13" s="298" t="s">
        <v>77</v>
      </c>
      <c r="I13" s="299" t="s">
        <v>78</v>
      </c>
      <c r="J13" s="300">
        <v>3</v>
      </c>
      <c r="K13" s="300">
        <v>1</v>
      </c>
      <c r="L13" s="301" t="s">
        <v>254</v>
      </c>
      <c r="M13" s="303"/>
      <c r="N13" s="302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</row>
    <row r="14" spans="1:35" s="38" customFormat="1" ht="15" customHeight="1">
      <c r="A14" s="263" t="s">
        <v>37</v>
      </c>
      <c r="B14" s="265" t="s">
        <v>38</v>
      </c>
      <c r="C14" s="266">
        <v>3</v>
      </c>
      <c r="D14" s="266" t="s">
        <v>245</v>
      </c>
      <c r="E14" s="274" t="s">
        <v>255</v>
      </c>
      <c r="F14" s="275"/>
      <c r="G14" s="276"/>
      <c r="H14" s="263" t="s">
        <v>181</v>
      </c>
      <c r="I14" s="268" t="s">
        <v>182</v>
      </c>
      <c r="J14" s="269">
        <v>3</v>
      </c>
      <c r="K14" s="264">
        <v>1</v>
      </c>
      <c r="L14" s="273" t="s">
        <v>54</v>
      </c>
      <c r="M14" s="270"/>
      <c r="N14" s="271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s="38" customFormat="1" ht="15" customHeight="1">
      <c r="A15" s="263" t="s">
        <v>44</v>
      </c>
      <c r="B15" s="265" t="s">
        <v>45</v>
      </c>
      <c r="C15" s="266">
        <v>3</v>
      </c>
      <c r="D15" s="266" t="s">
        <v>245</v>
      </c>
      <c r="E15" s="274" t="s">
        <v>249</v>
      </c>
      <c r="F15" s="275"/>
      <c r="G15" s="276"/>
      <c r="H15" s="263" t="s">
        <v>190</v>
      </c>
      <c r="I15" s="268" t="s">
        <v>191</v>
      </c>
      <c r="J15" s="269">
        <v>3</v>
      </c>
      <c r="K15" s="264">
        <v>1</v>
      </c>
      <c r="L15" s="273" t="s">
        <v>54</v>
      </c>
      <c r="M15" s="270"/>
      <c r="N15" s="271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</row>
    <row r="16" spans="1:35" s="38" customFormat="1" ht="15" customHeight="1">
      <c r="A16" s="263" t="s">
        <v>25</v>
      </c>
      <c r="B16" s="265" t="s">
        <v>26</v>
      </c>
      <c r="C16" s="266">
        <v>3</v>
      </c>
      <c r="D16" s="266" t="s">
        <v>245</v>
      </c>
      <c r="E16" s="267" t="s">
        <v>249</v>
      </c>
      <c r="F16" s="40"/>
      <c r="G16" s="41"/>
      <c r="H16" s="263" t="s">
        <v>196</v>
      </c>
      <c r="I16" s="268" t="s">
        <v>197</v>
      </c>
      <c r="J16" s="269">
        <v>3</v>
      </c>
      <c r="K16" s="264">
        <v>2</v>
      </c>
      <c r="L16" s="273" t="s">
        <v>54</v>
      </c>
      <c r="M16" s="270"/>
      <c r="N16" s="271"/>
      <c r="P16" s="38">
        <f>SUM(J10:J48)</f>
        <v>88</v>
      </c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</row>
    <row r="17" spans="1:35" s="38" customFormat="1" ht="15" customHeight="1">
      <c r="A17" s="263" t="s">
        <v>58</v>
      </c>
      <c r="B17" s="265" t="s">
        <v>59</v>
      </c>
      <c r="C17" s="266">
        <v>3</v>
      </c>
      <c r="D17" s="266" t="s">
        <v>245</v>
      </c>
      <c r="E17" s="274" t="s">
        <v>249</v>
      </c>
      <c r="F17" s="40"/>
      <c r="G17" s="41"/>
      <c r="H17" s="263" t="s">
        <v>205</v>
      </c>
      <c r="I17" s="268" t="s">
        <v>206</v>
      </c>
      <c r="J17" s="269">
        <v>3</v>
      </c>
      <c r="K17" s="264">
        <v>2</v>
      </c>
      <c r="L17" s="273" t="s">
        <v>190</v>
      </c>
      <c r="M17" s="270"/>
      <c r="N17" s="271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</row>
    <row r="18" spans="1:35" s="38" customFormat="1" ht="15" customHeight="1">
      <c r="A18" s="263" t="s">
        <v>133</v>
      </c>
      <c r="B18" s="265" t="s">
        <v>134</v>
      </c>
      <c r="C18" s="266">
        <v>1</v>
      </c>
      <c r="D18" s="266" t="s">
        <v>245</v>
      </c>
      <c r="E18" s="274" t="s">
        <v>261</v>
      </c>
      <c r="F18" s="275"/>
      <c r="G18" s="276"/>
      <c r="H18" s="263" t="s">
        <v>67</v>
      </c>
      <c r="I18" s="268" t="s">
        <v>68</v>
      </c>
      <c r="J18" s="269">
        <v>3</v>
      </c>
      <c r="K18" s="264" t="s">
        <v>245</v>
      </c>
      <c r="L18" s="273" t="s">
        <v>77</v>
      </c>
      <c r="M18" s="270"/>
      <c r="N18" s="271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</row>
    <row r="19" spans="1:35" s="38" customFormat="1" ht="15" customHeight="1">
      <c r="A19" s="263" t="s">
        <v>137</v>
      </c>
      <c r="B19" s="265" t="s">
        <v>138</v>
      </c>
      <c r="C19" s="266">
        <v>1</v>
      </c>
      <c r="D19" s="266" t="s">
        <v>245</v>
      </c>
      <c r="E19" s="274" t="s">
        <v>261</v>
      </c>
      <c r="F19" s="40"/>
      <c r="G19" s="41"/>
      <c r="H19" s="263" t="s">
        <v>73</v>
      </c>
      <c r="I19" s="268" t="s">
        <v>74</v>
      </c>
      <c r="J19" s="269">
        <v>2</v>
      </c>
      <c r="K19" s="264">
        <v>2</v>
      </c>
      <c r="L19" s="273" t="s">
        <v>262</v>
      </c>
      <c r="M19" s="270"/>
      <c r="N19" s="271"/>
      <c r="P19" s="38">
        <f>SUM(J10:J18)</f>
        <v>27</v>
      </c>
      <c r="Q19" s="38">
        <f>SUM(J10:J48)</f>
        <v>88</v>
      </c>
      <c r="R19" s="38">
        <f>SUM(J10:J48)</f>
        <v>88</v>
      </c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</row>
    <row r="20" spans="1:35" s="38" customFormat="1" ht="15" customHeight="1">
      <c r="A20" s="263" t="s">
        <v>143</v>
      </c>
      <c r="B20" s="265" t="s">
        <v>144</v>
      </c>
      <c r="C20" s="266">
        <v>1</v>
      </c>
      <c r="D20" s="266" t="s">
        <v>245</v>
      </c>
      <c r="E20" s="274" t="s">
        <v>261</v>
      </c>
      <c r="F20" s="40"/>
      <c r="G20" s="41"/>
      <c r="H20" s="263" t="s">
        <v>79</v>
      </c>
      <c r="I20" s="268" t="s">
        <v>80</v>
      </c>
      <c r="J20" s="269">
        <v>1</v>
      </c>
      <c r="K20" s="264">
        <v>2</v>
      </c>
      <c r="L20" s="273" t="s">
        <v>264</v>
      </c>
      <c r="M20" s="277"/>
      <c r="N20" s="270"/>
      <c r="P20" s="38" t="e">
        <f>SUM(#REF!)</f>
        <v>#REF!</v>
      </c>
      <c r="Q20" s="38" t="e">
        <f>SUM(#REF!)</f>
        <v>#REF!</v>
      </c>
      <c r="R20" s="38" t="e">
        <f>SUM(#REF!)</f>
        <v>#REF!</v>
      </c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</row>
    <row r="21" spans="1:35" s="38" customFormat="1" ht="22.5">
      <c r="A21" s="263" t="s">
        <v>49</v>
      </c>
      <c r="B21" s="265" t="s">
        <v>50</v>
      </c>
      <c r="C21" s="266">
        <v>3</v>
      </c>
      <c r="D21" s="266" t="s">
        <v>245</v>
      </c>
      <c r="E21" s="274" t="s">
        <v>316</v>
      </c>
      <c r="F21" s="40"/>
      <c r="G21" s="41"/>
      <c r="H21" s="263" t="s">
        <v>86</v>
      </c>
      <c r="I21" s="268" t="s">
        <v>87</v>
      </c>
      <c r="J21" s="269">
        <v>3</v>
      </c>
      <c r="K21" s="264">
        <v>2</v>
      </c>
      <c r="L21" s="273" t="s">
        <v>267</v>
      </c>
      <c r="M21" s="278"/>
      <c r="N21" s="268"/>
      <c r="R21" s="38">
        <v>6</v>
      </c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</row>
    <row r="22" spans="1:35" s="38" customFormat="1" ht="15" customHeight="1">
      <c r="A22" s="263" t="s">
        <v>163</v>
      </c>
      <c r="B22" s="265" t="s">
        <v>164</v>
      </c>
      <c r="C22" s="266">
        <v>3</v>
      </c>
      <c r="D22" s="266" t="s">
        <v>245</v>
      </c>
      <c r="E22" s="274" t="s">
        <v>334</v>
      </c>
      <c r="F22" s="275"/>
      <c r="G22" s="276"/>
      <c r="H22" s="263" t="s">
        <v>92</v>
      </c>
      <c r="I22" s="268" t="s">
        <v>269</v>
      </c>
      <c r="J22" s="269">
        <v>2</v>
      </c>
      <c r="K22" s="264" t="s">
        <v>245</v>
      </c>
      <c r="L22" s="273" t="s">
        <v>270</v>
      </c>
      <c r="M22" s="278"/>
      <c r="N22" s="26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</row>
    <row r="23" spans="1:35" s="38" customFormat="1" ht="15" customHeight="1" thickBot="1">
      <c r="A23" s="504" t="s">
        <v>335</v>
      </c>
      <c r="B23" s="504"/>
      <c r="C23" s="504"/>
      <c r="D23" s="504"/>
      <c r="E23" s="504"/>
      <c r="F23" s="504"/>
      <c r="G23" s="505"/>
      <c r="H23" s="263" t="s">
        <v>105</v>
      </c>
      <c r="I23" s="268" t="s">
        <v>308</v>
      </c>
      <c r="J23" s="269">
        <v>3</v>
      </c>
      <c r="K23" s="264">
        <v>1</v>
      </c>
      <c r="L23" s="273" t="s">
        <v>309</v>
      </c>
      <c r="M23" s="270"/>
      <c r="N23" s="271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</row>
    <row r="24" spans="1:35" s="38" customFormat="1" ht="15" customHeight="1">
      <c r="A24" s="263" t="s">
        <v>84</v>
      </c>
      <c r="B24" s="265" t="s">
        <v>260</v>
      </c>
      <c r="C24" s="266">
        <v>2</v>
      </c>
      <c r="D24" s="266" t="s">
        <v>245</v>
      </c>
      <c r="E24" s="274" t="s">
        <v>261</v>
      </c>
      <c r="F24" s="40"/>
      <c r="G24" s="41"/>
      <c r="H24" s="263" t="s">
        <v>113</v>
      </c>
      <c r="I24" s="268" t="s">
        <v>114</v>
      </c>
      <c r="J24" s="269">
        <v>3</v>
      </c>
      <c r="K24" s="264">
        <v>1</v>
      </c>
      <c r="L24" s="273" t="s">
        <v>310</v>
      </c>
      <c r="M24" s="270"/>
      <c r="N24" s="271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</row>
    <row r="25" spans="1:35" s="38" customFormat="1" ht="15" customHeight="1">
      <c r="A25" s="263" t="s">
        <v>42</v>
      </c>
      <c r="B25" s="265" t="s">
        <v>336</v>
      </c>
      <c r="C25" s="266">
        <v>1</v>
      </c>
      <c r="D25" s="266" t="s">
        <v>245</v>
      </c>
      <c r="E25" s="274" t="s">
        <v>249</v>
      </c>
      <c r="F25" s="40"/>
      <c r="G25" s="41"/>
      <c r="H25" s="263" t="s">
        <v>126</v>
      </c>
      <c r="I25" s="268" t="s">
        <v>127</v>
      </c>
      <c r="J25" s="269">
        <v>3</v>
      </c>
      <c r="K25" s="264" t="s">
        <v>245</v>
      </c>
      <c r="L25" s="278" t="s">
        <v>311</v>
      </c>
      <c r="M25" s="270"/>
      <c r="N25" s="271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</row>
    <row r="26" spans="1:35" s="38" customFormat="1" ht="15" customHeight="1">
      <c r="A26" s="263" t="s">
        <v>23</v>
      </c>
      <c r="B26" s="265" t="s">
        <v>265</v>
      </c>
      <c r="C26" s="266">
        <v>3</v>
      </c>
      <c r="D26" s="266" t="s">
        <v>245</v>
      </c>
      <c r="E26" s="274" t="s">
        <v>266</v>
      </c>
      <c r="F26" s="40"/>
      <c r="G26" s="41"/>
      <c r="H26" s="263" t="s">
        <v>108</v>
      </c>
      <c r="I26" s="268" t="s">
        <v>109</v>
      </c>
      <c r="J26" s="269">
        <v>3</v>
      </c>
      <c r="K26" s="264">
        <v>2</v>
      </c>
      <c r="L26" s="273" t="s">
        <v>312</v>
      </c>
      <c r="M26" s="270"/>
      <c r="N26" s="271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</row>
    <row r="27" spans="1:35" s="38" customFormat="1" ht="15" customHeight="1">
      <c r="A27" s="263" t="s">
        <v>30</v>
      </c>
      <c r="B27" s="265" t="s">
        <v>31</v>
      </c>
      <c r="C27" s="266">
        <v>1</v>
      </c>
      <c r="D27" s="266" t="s">
        <v>245</v>
      </c>
      <c r="E27" s="274" t="s">
        <v>268</v>
      </c>
      <c r="F27" s="40"/>
      <c r="G27" s="41"/>
      <c r="H27" s="263" t="s">
        <v>115</v>
      </c>
      <c r="I27" s="268" t="s">
        <v>116</v>
      </c>
      <c r="J27" s="269">
        <v>3</v>
      </c>
      <c r="K27" s="264">
        <v>2</v>
      </c>
      <c r="L27" s="273" t="s">
        <v>105</v>
      </c>
      <c r="M27" s="270"/>
      <c r="N27" s="271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</row>
    <row r="28" spans="1:35" s="38" customFormat="1" ht="15" customHeight="1">
      <c r="A28" s="263" t="s">
        <v>21</v>
      </c>
      <c r="B28" s="265" t="s">
        <v>271</v>
      </c>
      <c r="C28" s="266">
        <v>3</v>
      </c>
      <c r="D28" s="266" t="s">
        <v>245</v>
      </c>
      <c r="E28" s="274" t="s">
        <v>272</v>
      </c>
      <c r="F28" s="40"/>
      <c r="G28" s="41"/>
      <c r="H28" s="263" t="s">
        <v>149</v>
      </c>
      <c r="I28" s="268" t="s">
        <v>150</v>
      </c>
      <c r="J28" s="269">
        <v>3</v>
      </c>
      <c r="K28" s="264">
        <v>1</v>
      </c>
      <c r="L28" s="273" t="s">
        <v>113</v>
      </c>
      <c r="M28" s="270"/>
      <c r="N28" s="271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</row>
    <row r="29" spans="1:35" s="38" customFormat="1" ht="15" customHeight="1">
      <c r="A29" s="263" t="s">
        <v>28</v>
      </c>
      <c r="B29" s="265" t="s">
        <v>274</v>
      </c>
      <c r="C29" s="266">
        <v>1</v>
      </c>
      <c r="D29" s="266" t="s">
        <v>245</v>
      </c>
      <c r="E29" s="274" t="s">
        <v>337</v>
      </c>
      <c r="F29" s="40"/>
      <c r="G29" s="41"/>
      <c r="H29" s="263" t="s">
        <v>155</v>
      </c>
      <c r="I29" s="268" t="s">
        <v>156</v>
      </c>
      <c r="J29" s="269">
        <v>3</v>
      </c>
      <c r="K29" s="264">
        <v>1</v>
      </c>
      <c r="L29" s="273" t="s">
        <v>205</v>
      </c>
      <c r="M29" s="270"/>
      <c r="N29" s="271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</row>
    <row r="30" spans="1:35" s="38" customFormat="1" ht="15" customHeight="1">
      <c r="A30" s="263" t="s">
        <v>71</v>
      </c>
      <c r="B30" s="265" t="s">
        <v>72</v>
      </c>
      <c r="C30" s="266">
        <v>2</v>
      </c>
      <c r="D30" s="266" t="s">
        <v>245</v>
      </c>
      <c r="E30" s="274" t="s">
        <v>249</v>
      </c>
      <c r="F30" s="40"/>
      <c r="G30" s="41"/>
      <c r="H30" s="263" t="s">
        <v>157</v>
      </c>
      <c r="I30" s="268" t="s">
        <v>158</v>
      </c>
      <c r="J30" s="269">
        <v>3</v>
      </c>
      <c r="K30" s="264">
        <v>2</v>
      </c>
      <c r="L30" s="273" t="s">
        <v>128</v>
      </c>
      <c r="M30" s="270"/>
      <c r="N30" s="271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</row>
    <row r="31" spans="1:35" s="38" customFormat="1" ht="15" customHeight="1">
      <c r="A31" s="263" t="s">
        <v>39</v>
      </c>
      <c r="B31" s="265" t="s">
        <v>317</v>
      </c>
      <c r="C31" s="266">
        <v>3</v>
      </c>
      <c r="D31" s="266" t="s">
        <v>245</v>
      </c>
      <c r="E31" s="274" t="s">
        <v>49</v>
      </c>
      <c r="F31" s="40"/>
      <c r="G31" s="41"/>
      <c r="H31" s="263" t="s">
        <v>166</v>
      </c>
      <c r="I31" s="268" t="s">
        <v>167</v>
      </c>
      <c r="J31" s="269">
        <v>3</v>
      </c>
      <c r="K31" s="264">
        <v>2</v>
      </c>
      <c r="L31" s="273" t="s">
        <v>105</v>
      </c>
      <c r="M31" s="270"/>
      <c r="N31" s="271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</row>
    <row r="32" spans="1:35" s="38" customFormat="1" ht="15" customHeight="1" thickBot="1">
      <c r="A32" s="263" t="s">
        <v>119</v>
      </c>
      <c r="B32" s="265" t="s">
        <v>120</v>
      </c>
      <c r="C32" s="266">
        <v>3</v>
      </c>
      <c r="D32" s="266" t="s">
        <v>245</v>
      </c>
      <c r="E32" s="274" t="s">
        <v>39</v>
      </c>
      <c r="F32" s="40"/>
      <c r="G32" s="41"/>
      <c r="H32" s="279" t="s">
        <v>90</v>
      </c>
      <c r="I32" s="279" t="s">
        <v>169</v>
      </c>
      <c r="J32" s="280">
        <v>3</v>
      </c>
      <c r="K32" s="281">
        <v>2</v>
      </c>
      <c r="L32" s="282" t="s">
        <v>339</v>
      </c>
      <c r="M32" s="283"/>
      <c r="N32" s="28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</row>
    <row r="33" spans="1:35" s="38" customFormat="1" ht="15" customHeight="1">
      <c r="A33" s="263" t="s">
        <v>128</v>
      </c>
      <c r="B33" s="265" t="s">
        <v>318</v>
      </c>
      <c r="C33" s="266">
        <v>2</v>
      </c>
      <c r="D33" s="266" t="s">
        <v>319</v>
      </c>
      <c r="E33" s="274" t="s">
        <v>320</v>
      </c>
      <c r="F33" s="40"/>
      <c r="G33" s="276"/>
      <c r="H33" s="298" t="s">
        <v>210</v>
      </c>
      <c r="I33" s="304" t="s">
        <v>211</v>
      </c>
      <c r="J33" s="305">
        <v>3</v>
      </c>
      <c r="K33" s="305">
        <v>1</v>
      </c>
      <c r="L33" s="306" t="s">
        <v>349</v>
      </c>
      <c r="M33" s="303"/>
      <c r="N33" s="30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</row>
    <row r="34" spans="1:35" s="38" customFormat="1" ht="15" customHeight="1">
      <c r="A34" s="263" t="s">
        <v>161</v>
      </c>
      <c r="B34" s="268" t="s">
        <v>162</v>
      </c>
      <c r="C34" s="269">
        <v>2</v>
      </c>
      <c r="D34" s="264" t="s">
        <v>245</v>
      </c>
      <c r="E34" s="263" t="s">
        <v>128</v>
      </c>
      <c r="F34" s="40"/>
      <c r="G34" s="271"/>
      <c r="H34" s="298" t="s">
        <v>213</v>
      </c>
      <c r="I34" s="304" t="s">
        <v>214</v>
      </c>
      <c r="J34" s="305">
        <v>3</v>
      </c>
      <c r="K34" s="305">
        <v>1</v>
      </c>
      <c r="L34" s="306" t="s">
        <v>348</v>
      </c>
      <c r="M34" s="303"/>
      <c r="N34" s="30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</row>
    <row r="35" spans="1:35" s="38" customFormat="1" ht="15" customHeight="1">
      <c r="A35" s="278"/>
      <c r="B35" s="268"/>
      <c r="C35" s="269"/>
      <c r="D35" s="264"/>
      <c r="E35" s="273"/>
      <c r="F35" s="40"/>
      <c r="G35" s="271"/>
      <c r="H35" s="298" t="s">
        <v>216</v>
      </c>
      <c r="I35" s="304" t="s">
        <v>217</v>
      </c>
      <c r="J35" s="305">
        <v>3</v>
      </c>
      <c r="K35" s="305">
        <v>1</v>
      </c>
      <c r="L35" s="306" t="s">
        <v>349</v>
      </c>
      <c r="M35" s="303"/>
      <c r="N35" s="302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</row>
    <row r="36" spans="1:35" s="38" customFormat="1" ht="15" customHeight="1">
      <c r="A36" s="278"/>
      <c r="B36" s="268"/>
      <c r="C36" s="269"/>
      <c r="D36" s="264"/>
      <c r="E36" s="278"/>
      <c r="F36" s="270"/>
      <c r="G36" s="271"/>
      <c r="H36" s="298" t="s">
        <v>219</v>
      </c>
      <c r="I36" s="304" t="s">
        <v>220</v>
      </c>
      <c r="J36" s="305">
        <v>3</v>
      </c>
      <c r="K36" s="305">
        <v>1</v>
      </c>
      <c r="L36" s="306" t="s">
        <v>529</v>
      </c>
      <c r="M36" s="303"/>
      <c r="N36" s="302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</row>
    <row r="37" spans="1:35" s="38" customFormat="1" ht="15" customHeight="1" thickBot="1">
      <c r="A37" s="278"/>
      <c r="B37" s="268"/>
      <c r="C37" s="269"/>
      <c r="D37" s="264"/>
      <c r="E37" s="278"/>
      <c r="F37" s="270"/>
      <c r="G37" s="271"/>
      <c r="H37" s="506" t="s">
        <v>340</v>
      </c>
      <c r="I37" s="506"/>
      <c r="J37" s="506"/>
      <c r="K37" s="506"/>
      <c r="L37" s="506"/>
      <c r="M37" s="506"/>
      <c r="N37" s="507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</row>
    <row r="38" spans="1:35" s="38" customFormat="1" ht="15" customHeight="1" thickBot="1">
      <c r="A38" s="472" t="s">
        <v>341</v>
      </c>
      <c r="B38" s="472"/>
      <c r="C38" s="472"/>
      <c r="D38" s="472"/>
      <c r="E38" s="472"/>
      <c r="F38" s="472"/>
      <c r="G38" s="473"/>
      <c r="H38" s="263" t="s">
        <v>69</v>
      </c>
      <c r="I38" s="268" t="s">
        <v>70</v>
      </c>
      <c r="J38" s="269">
        <v>1</v>
      </c>
      <c r="K38" s="266" t="s">
        <v>245</v>
      </c>
      <c r="L38" s="263" t="s">
        <v>67</v>
      </c>
      <c r="M38" s="40"/>
      <c r="N38" s="307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 s="38" customFormat="1" ht="22.5">
      <c r="A39" s="263" t="s">
        <v>159</v>
      </c>
      <c r="B39" s="265" t="s">
        <v>342</v>
      </c>
      <c r="C39" s="266">
        <v>3</v>
      </c>
      <c r="D39" s="266" t="s">
        <v>319</v>
      </c>
      <c r="E39" s="274" t="s">
        <v>343</v>
      </c>
      <c r="F39" s="275"/>
      <c r="G39" s="276"/>
      <c r="H39" s="263" t="s">
        <v>75</v>
      </c>
      <c r="I39" s="268" t="s">
        <v>76</v>
      </c>
      <c r="J39" s="269">
        <v>1</v>
      </c>
      <c r="K39" s="266" t="s">
        <v>245</v>
      </c>
      <c r="L39" s="263" t="s">
        <v>67</v>
      </c>
      <c r="M39" s="40"/>
      <c r="N39" s="41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1:35" s="38" customFormat="1" ht="15" customHeight="1">
      <c r="A40" s="263" t="s">
        <v>151</v>
      </c>
      <c r="B40" s="265" t="s">
        <v>152</v>
      </c>
      <c r="C40" s="266">
        <v>3</v>
      </c>
      <c r="D40" s="266" t="s">
        <v>319</v>
      </c>
      <c r="E40" s="274" t="s">
        <v>159</v>
      </c>
      <c r="F40" s="275"/>
      <c r="G40" s="276"/>
      <c r="H40" s="263" t="s">
        <v>81</v>
      </c>
      <c r="I40" s="268" t="s">
        <v>82</v>
      </c>
      <c r="J40" s="269">
        <v>1</v>
      </c>
      <c r="K40" s="266" t="s">
        <v>245</v>
      </c>
      <c r="L40" s="274" t="s">
        <v>278</v>
      </c>
      <c r="M40" s="40"/>
      <c r="N40" s="41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</row>
    <row r="41" spans="1:35" s="38" customFormat="1" ht="15" customHeight="1" thickBot="1">
      <c r="A41" s="504" t="s">
        <v>344</v>
      </c>
      <c r="B41" s="504"/>
      <c r="C41" s="504"/>
      <c r="D41" s="504"/>
      <c r="E41" s="504"/>
      <c r="F41" s="504"/>
      <c r="G41" s="505"/>
      <c r="H41" s="263" t="s">
        <v>88</v>
      </c>
      <c r="I41" s="268" t="s">
        <v>89</v>
      </c>
      <c r="J41" s="269">
        <v>1</v>
      </c>
      <c r="K41" s="266" t="s">
        <v>245</v>
      </c>
      <c r="L41" s="278" t="s">
        <v>181</v>
      </c>
      <c r="M41" s="40"/>
      <c r="N41" s="41"/>
      <c r="P41" s="38">
        <v>12</v>
      </c>
      <c r="Q41" s="38">
        <v>12</v>
      </c>
      <c r="R41" s="38">
        <v>12</v>
      </c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</row>
    <row r="42" spans="1:35" s="38" customFormat="1" ht="15" customHeight="1">
      <c r="A42" s="263" t="s">
        <v>153</v>
      </c>
      <c r="B42" s="265" t="s">
        <v>345</v>
      </c>
      <c r="C42" s="266">
        <v>6</v>
      </c>
      <c r="D42" s="266" t="s">
        <v>245</v>
      </c>
      <c r="E42" s="274" t="s">
        <v>346</v>
      </c>
      <c r="F42" s="275"/>
      <c r="G42" s="276"/>
      <c r="H42" s="263" t="s">
        <v>94</v>
      </c>
      <c r="I42" s="268" t="s">
        <v>95</v>
      </c>
      <c r="J42" s="269">
        <v>1</v>
      </c>
      <c r="K42" s="266" t="s">
        <v>245</v>
      </c>
      <c r="L42" s="263" t="s">
        <v>279</v>
      </c>
      <c r="M42" s="40"/>
      <c r="N42" s="41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</row>
    <row r="43" spans="1:35" s="38" customFormat="1" ht="15" customHeight="1" thickBot="1">
      <c r="A43" s="518" t="s">
        <v>347</v>
      </c>
      <c r="B43" s="518"/>
      <c r="C43" s="518"/>
      <c r="D43" s="518"/>
      <c r="E43" s="518"/>
      <c r="F43" s="518"/>
      <c r="G43" s="519"/>
      <c r="H43" s="263" t="s">
        <v>98</v>
      </c>
      <c r="I43" s="268" t="s">
        <v>99</v>
      </c>
      <c r="J43" s="269">
        <v>1</v>
      </c>
      <c r="K43" s="266" t="s">
        <v>245</v>
      </c>
      <c r="L43" s="274" t="s">
        <v>280</v>
      </c>
      <c r="M43" s="40"/>
      <c r="N43" s="41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</row>
    <row r="44" spans="1:35" s="38" customFormat="1" ht="15" customHeight="1">
      <c r="A44" s="263" t="s">
        <v>222</v>
      </c>
      <c r="B44" s="265" t="s">
        <v>223</v>
      </c>
      <c r="C44" s="269">
        <v>3</v>
      </c>
      <c r="D44" s="264">
        <v>2</v>
      </c>
      <c r="E44" s="274" t="s">
        <v>348</v>
      </c>
      <c r="F44" s="270"/>
      <c r="G44" s="308"/>
      <c r="H44" s="263" t="s">
        <v>110</v>
      </c>
      <c r="I44" s="268" t="s">
        <v>111</v>
      </c>
      <c r="J44" s="266">
        <v>1</v>
      </c>
      <c r="K44" s="266" t="s">
        <v>245</v>
      </c>
      <c r="L44" s="263" t="s">
        <v>324</v>
      </c>
      <c r="M44" s="40"/>
      <c r="N44" s="41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</row>
    <row r="45" spans="1:35" s="38" customFormat="1" ht="15" customHeight="1">
      <c r="A45" s="263" t="s">
        <v>224</v>
      </c>
      <c r="B45" s="265" t="s">
        <v>225</v>
      </c>
      <c r="C45" s="269">
        <v>3</v>
      </c>
      <c r="D45" s="264">
        <v>2</v>
      </c>
      <c r="E45" s="274" t="s">
        <v>533</v>
      </c>
      <c r="F45" s="275"/>
      <c r="G45" s="276"/>
      <c r="H45" s="263" t="s">
        <v>117</v>
      </c>
      <c r="I45" s="268" t="s">
        <v>118</v>
      </c>
      <c r="J45" s="266">
        <v>1</v>
      </c>
      <c r="K45" s="266" t="s">
        <v>245</v>
      </c>
      <c r="L45" s="263" t="s">
        <v>108</v>
      </c>
      <c r="M45" s="40"/>
      <c r="N45" s="41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1:35" s="38" customFormat="1" ht="15" customHeight="1">
      <c r="A46" s="263" t="s">
        <v>226</v>
      </c>
      <c r="B46" s="265" t="s">
        <v>227</v>
      </c>
      <c r="C46" s="266">
        <v>3</v>
      </c>
      <c r="D46" s="266">
        <v>2</v>
      </c>
      <c r="E46" s="273" t="s">
        <v>351</v>
      </c>
      <c r="F46" s="275"/>
      <c r="G46" s="276"/>
      <c r="H46" s="263" t="s">
        <v>123</v>
      </c>
      <c r="I46" s="268" t="s">
        <v>124</v>
      </c>
      <c r="J46" s="266">
        <v>1</v>
      </c>
      <c r="K46" s="266" t="s">
        <v>245</v>
      </c>
      <c r="L46" s="263" t="s">
        <v>205</v>
      </c>
      <c r="M46" s="40"/>
      <c r="N46" s="41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</row>
    <row r="47" spans="1:35" s="38" customFormat="1" ht="15" customHeight="1">
      <c r="A47" s="263" t="s">
        <v>530</v>
      </c>
      <c r="B47" s="265" t="s">
        <v>531</v>
      </c>
      <c r="C47" s="266">
        <v>3</v>
      </c>
      <c r="D47" s="266" t="s">
        <v>319</v>
      </c>
      <c r="E47" s="274" t="s">
        <v>532</v>
      </c>
      <c r="F47" s="275"/>
      <c r="G47" s="276"/>
      <c r="H47" s="263" t="s">
        <v>130</v>
      </c>
      <c r="I47" s="268" t="s">
        <v>131</v>
      </c>
      <c r="J47" s="266">
        <v>1</v>
      </c>
      <c r="K47" s="266" t="s">
        <v>245</v>
      </c>
      <c r="L47" s="274" t="s">
        <v>115</v>
      </c>
      <c r="M47" s="40"/>
      <c r="N47" s="41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1:35" s="38" customFormat="1" ht="15" customHeight="1">
      <c r="A48" s="263"/>
      <c r="B48" s="265"/>
      <c r="C48" s="266"/>
      <c r="D48" s="266"/>
      <c r="E48" s="274"/>
      <c r="F48" s="275"/>
      <c r="G48" s="276"/>
      <c r="H48" s="263" t="s">
        <v>135</v>
      </c>
      <c r="I48" s="268" t="s">
        <v>136</v>
      </c>
      <c r="J48" s="266">
        <v>1</v>
      </c>
      <c r="K48" s="266" t="s">
        <v>245</v>
      </c>
      <c r="L48" s="263" t="s">
        <v>325</v>
      </c>
      <c r="M48" s="40"/>
      <c r="N48" s="41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</row>
    <row r="49" spans="1:35" s="38" customFormat="1" ht="15" customHeight="1">
      <c r="A49" s="263"/>
      <c r="B49" s="265"/>
      <c r="C49" s="266"/>
      <c r="D49" s="266"/>
      <c r="E49" s="274"/>
      <c r="F49" s="275"/>
      <c r="G49" s="276"/>
      <c r="H49" s="263" t="s">
        <v>527</v>
      </c>
      <c r="I49" s="268" t="s">
        <v>142</v>
      </c>
      <c r="J49" s="266">
        <v>1</v>
      </c>
      <c r="K49" s="266" t="s">
        <v>245</v>
      </c>
      <c r="L49" s="263" t="s">
        <v>528</v>
      </c>
      <c r="M49" s="40"/>
      <c r="N49" s="41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</row>
    <row r="50" spans="1:35" s="38" customFormat="1" ht="15" customHeight="1">
      <c r="A50" s="263"/>
      <c r="B50" s="265"/>
      <c r="C50" s="266"/>
      <c r="D50" s="266"/>
      <c r="E50" s="274"/>
      <c r="F50" s="275"/>
      <c r="G50" s="276"/>
      <c r="H50" s="263"/>
      <c r="I50" s="268"/>
      <c r="J50" s="269"/>
      <c r="K50" s="264"/>
      <c r="L50" s="273"/>
      <c r="M50" s="270"/>
      <c r="N50" s="41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</row>
    <row r="51" spans="1:35" s="38" customFormat="1" ht="15" customHeight="1">
      <c r="A51" s="263"/>
      <c r="B51" s="265"/>
      <c r="C51" s="266"/>
      <c r="D51" s="266"/>
      <c r="E51" s="274"/>
      <c r="F51" s="275"/>
      <c r="G51" s="276"/>
      <c r="H51" s="286"/>
      <c r="I51" s="265"/>
      <c r="J51" s="269"/>
      <c r="K51" s="264"/>
      <c r="L51" s="273"/>
      <c r="M51" s="40"/>
      <c r="N51" s="41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</row>
    <row r="52" spans="1:35" s="38" customFormat="1" ht="15" customHeight="1">
      <c r="A52" s="263"/>
      <c r="B52" s="265"/>
      <c r="C52" s="266"/>
      <c r="D52" s="266"/>
      <c r="E52" s="274"/>
      <c r="F52" s="275"/>
      <c r="G52" s="276"/>
      <c r="H52" s="286"/>
      <c r="I52" s="265"/>
      <c r="J52" s="269"/>
      <c r="K52" s="264"/>
      <c r="L52" s="273"/>
      <c r="M52" s="270"/>
      <c r="N52" s="271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</row>
    <row r="53" spans="1:35" s="38" customFormat="1" ht="15" customHeight="1">
      <c r="A53" s="263"/>
      <c r="B53" s="265"/>
      <c r="C53" s="266"/>
      <c r="D53" s="266"/>
      <c r="E53" s="274"/>
      <c r="F53" s="275"/>
      <c r="G53" s="276"/>
      <c r="H53" s="263"/>
      <c r="I53" s="265"/>
      <c r="J53" s="266"/>
      <c r="K53" s="266"/>
      <c r="L53" s="274"/>
      <c r="M53" s="275"/>
      <c r="N53" s="276"/>
      <c r="R53" s="38">
        <v>6</v>
      </c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</row>
    <row r="54" spans="1:35" s="38" customFormat="1" ht="15" customHeight="1" thickBot="1">
      <c r="A54" s="309"/>
      <c r="B54" s="310"/>
      <c r="C54" s="311"/>
      <c r="D54" s="311"/>
      <c r="E54" s="312"/>
      <c r="F54" s="313"/>
      <c r="G54" s="314"/>
      <c r="H54" s="309"/>
      <c r="I54" s="310"/>
      <c r="J54" s="311"/>
      <c r="K54" s="311"/>
      <c r="L54" s="312"/>
      <c r="M54" s="313"/>
      <c r="N54" s="314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</row>
    <row r="55" spans="1:35" s="28" customFormat="1" ht="15" customHeight="1" thickBot="1">
      <c r="A55" s="52"/>
      <c r="B55" s="52"/>
      <c r="C55" s="52"/>
      <c r="D55" s="52"/>
      <c r="E55" s="52"/>
      <c r="F55" s="52"/>
      <c r="G55" s="52"/>
      <c r="H55" s="53"/>
      <c r="I55" s="53"/>
      <c r="J55" s="54"/>
      <c r="K55" s="54"/>
      <c r="L55" s="55"/>
      <c r="M55" s="53"/>
      <c r="N55" s="56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</row>
    <row r="56" spans="1:35" s="26" customFormat="1" ht="18" customHeight="1" thickBot="1">
      <c r="A56" s="520" t="s">
        <v>281</v>
      </c>
      <c r="B56" s="520"/>
      <c r="C56" s="287" t="s">
        <v>282</v>
      </c>
      <c r="D56" s="521" t="s">
        <v>283</v>
      </c>
      <c r="E56" s="522"/>
      <c r="F56" s="523"/>
      <c r="G56" s="44"/>
      <c r="H56" s="315" t="s">
        <v>171</v>
      </c>
      <c r="I56" s="315"/>
      <c r="J56" s="315"/>
      <c r="K56" s="315"/>
      <c r="L56" s="315"/>
      <c r="M56" s="315"/>
      <c r="N56" s="315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</row>
    <row r="57" spans="1:35" s="26" customFormat="1" ht="18" customHeight="1">
      <c r="A57" s="520"/>
      <c r="B57" s="520"/>
      <c r="C57" s="287" t="s">
        <v>284</v>
      </c>
      <c r="D57" s="521" t="s">
        <v>285</v>
      </c>
      <c r="E57" s="522"/>
      <c r="F57" s="523"/>
      <c r="G57" s="44"/>
      <c r="H57" s="288" t="s">
        <v>352</v>
      </c>
      <c r="I57" s="542" t="s">
        <v>173</v>
      </c>
      <c r="J57" s="543"/>
      <c r="K57" s="543"/>
      <c r="L57" s="543"/>
      <c r="M57" s="543"/>
      <c r="N57" s="543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</row>
    <row r="58" spans="1:35" s="26" customFormat="1" ht="19.5" customHeight="1">
      <c r="A58" s="520"/>
      <c r="B58" s="520"/>
      <c r="C58" s="289" t="s">
        <v>282</v>
      </c>
      <c r="D58" s="521" t="s">
        <v>287</v>
      </c>
      <c r="E58" s="522"/>
      <c r="F58" s="523"/>
      <c r="G58" s="44"/>
      <c r="H58" s="288" t="s">
        <v>174</v>
      </c>
      <c r="I58" s="511" t="s">
        <v>175</v>
      </c>
      <c r="J58" s="512"/>
      <c r="K58" s="512"/>
      <c r="L58" s="512"/>
      <c r="M58" s="512"/>
      <c r="N58" s="512"/>
    </row>
    <row r="59" spans="1:35" s="26" customFormat="1" ht="20.100000000000001" customHeight="1">
      <c r="A59" s="520"/>
      <c r="B59" s="520"/>
      <c r="C59" s="290" t="s">
        <v>289</v>
      </c>
      <c r="D59" s="521" t="s">
        <v>290</v>
      </c>
      <c r="E59" s="522"/>
      <c r="F59" s="523"/>
      <c r="G59" s="44"/>
      <c r="H59" s="537" t="s">
        <v>357</v>
      </c>
      <c r="I59" s="538"/>
      <c r="J59" s="538"/>
      <c r="K59" s="538"/>
      <c r="L59" s="538"/>
      <c r="M59" s="538"/>
      <c r="N59" s="538"/>
    </row>
    <row r="60" spans="1:35" s="48" customFormat="1" ht="20.100000000000001" customHeight="1">
      <c r="A60" s="26"/>
      <c r="B60" s="26"/>
      <c r="C60" s="46"/>
      <c r="D60" s="26"/>
      <c r="E60" s="26"/>
      <c r="F60" s="26"/>
      <c r="G60" s="26"/>
      <c r="H60" s="539"/>
      <c r="I60" s="540"/>
      <c r="J60" s="540"/>
      <c r="K60" s="540"/>
      <c r="L60" s="540"/>
      <c r="M60" s="540"/>
      <c r="N60" s="540"/>
    </row>
    <row r="61" spans="1:35" s="48" customFormat="1" ht="20.100000000000001" customHeight="1">
      <c r="A61" s="26"/>
      <c r="B61" s="26"/>
      <c r="C61" s="46"/>
      <c r="D61" s="26"/>
      <c r="E61" s="26"/>
      <c r="F61" s="26"/>
      <c r="G61" s="26"/>
      <c r="H61" s="514"/>
      <c r="I61" s="515"/>
      <c r="J61" s="515"/>
      <c r="K61" s="515"/>
      <c r="L61" s="515"/>
      <c r="M61" s="515"/>
      <c r="N61" s="515"/>
    </row>
    <row r="62" spans="1:35" s="48" customFormat="1" ht="20.100000000000001" customHeight="1" thickBot="1">
      <c r="A62" s="26"/>
      <c r="B62" s="26"/>
      <c r="C62" s="4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1:35" s="48" customFormat="1" ht="20.100000000000001" customHeight="1" thickBot="1">
      <c r="A63" s="541" t="s">
        <v>358</v>
      </c>
      <c r="B63" s="541"/>
      <c r="C63" s="541"/>
      <c r="D63" s="541"/>
      <c r="E63" s="541"/>
      <c r="F63" s="541"/>
      <c r="G63" s="541"/>
      <c r="H63" s="26"/>
      <c r="I63" s="26"/>
      <c r="J63" s="46"/>
      <c r="K63" s="26"/>
      <c r="L63" s="26"/>
      <c r="M63" s="26"/>
      <c r="N63" s="26"/>
    </row>
    <row r="64" spans="1:35" s="48" customFormat="1" ht="20.100000000000001" customHeight="1">
      <c r="A64" s="316" t="s">
        <v>292</v>
      </c>
      <c r="B64" s="317"/>
      <c r="C64" s="318"/>
      <c r="D64" s="47">
        <v>154</v>
      </c>
      <c r="E64" s="488"/>
      <c r="F64" s="488"/>
      <c r="G64" s="488"/>
      <c r="I64" s="49"/>
      <c r="J64" s="50"/>
    </row>
    <row r="65" spans="1:15" s="48" customFormat="1" ht="20.100000000000001" customHeight="1">
      <c r="A65" s="294" t="s">
        <v>293</v>
      </c>
      <c r="B65" s="295"/>
      <c r="C65" s="296"/>
      <c r="D65" s="297">
        <v>0</v>
      </c>
      <c r="E65" s="513"/>
      <c r="F65" s="513"/>
      <c r="G65" s="513"/>
      <c r="I65" s="49"/>
      <c r="J65" s="50"/>
    </row>
    <row r="66" spans="1:15" s="48" customFormat="1" ht="20.100000000000001" customHeight="1">
      <c r="A66" s="294" t="s">
        <v>294</v>
      </c>
      <c r="B66" s="295"/>
      <c r="C66" s="296"/>
      <c r="D66" s="297">
        <v>0</v>
      </c>
      <c r="E66" s="513"/>
      <c r="F66" s="513"/>
      <c r="G66" s="513"/>
      <c r="I66" s="49"/>
      <c r="J66" s="50"/>
    </row>
    <row r="67" spans="1:15" s="48" customFormat="1" ht="20.100000000000001" customHeight="1">
      <c r="A67" s="294" t="s">
        <v>295</v>
      </c>
      <c r="B67" s="295"/>
      <c r="C67" s="296"/>
      <c r="D67" s="508" t="s">
        <v>296</v>
      </c>
      <c r="E67" s="508"/>
      <c r="F67" s="508" t="s">
        <v>296</v>
      </c>
      <c r="G67" s="508"/>
      <c r="J67" s="50"/>
    </row>
    <row r="68" spans="1:15" s="26" customFormat="1" ht="20.100000000000001" customHeight="1">
      <c r="A68" s="48"/>
      <c r="B68" s="48"/>
      <c r="C68" s="50"/>
      <c r="D68" s="48"/>
      <c r="E68" s="48"/>
      <c r="F68" s="48"/>
      <c r="G68" s="48"/>
      <c r="H68" s="48"/>
      <c r="I68" s="48"/>
      <c r="J68" s="50"/>
      <c r="K68" s="48"/>
      <c r="L68" s="48"/>
      <c r="M68" s="48"/>
      <c r="N68" s="48"/>
    </row>
    <row r="69" spans="1:15" s="26" customFormat="1" ht="20.100000000000001" customHeight="1">
      <c r="A69" s="437" t="s">
        <v>297</v>
      </c>
      <c r="B69" s="437"/>
      <c r="C69" s="438" t="s">
        <v>298</v>
      </c>
      <c r="D69" s="438"/>
      <c r="E69" s="438"/>
      <c r="F69" s="438"/>
      <c r="G69" s="438"/>
      <c r="H69" s="437" t="s">
        <v>299</v>
      </c>
      <c r="I69" s="437"/>
      <c r="J69" s="438" t="s">
        <v>298</v>
      </c>
      <c r="K69" s="438"/>
      <c r="L69" s="438"/>
      <c r="M69" s="438"/>
      <c r="N69" s="438"/>
    </row>
    <row r="70" spans="1:15">
      <c r="A70" s="48"/>
      <c r="B70" s="48"/>
      <c r="C70" s="50"/>
      <c r="D70" s="48"/>
      <c r="E70" s="48"/>
      <c r="F70" s="48"/>
      <c r="G70" s="48"/>
      <c r="H70" s="48"/>
      <c r="I70" s="48"/>
      <c r="J70" s="50"/>
      <c r="K70" s="48"/>
      <c r="L70" s="48"/>
      <c r="M70" s="48"/>
      <c r="N70" s="48"/>
      <c r="O70" s="26"/>
    </row>
    <row r="71" spans="1:15">
      <c r="A71" s="437" t="s">
        <v>300</v>
      </c>
      <c r="B71" s="437"/>
      <c r="C71" s="438" t="s">
        <v>298</v>
      </c>
      <c r="D71" s="438"/>
      <c r="E71" s="438"/>
      <c r="F71" s="438"/>
      <c r="G71" s="438"/>
      <c r="H71" s="437" t="s">
        <v>301</v>
      </c>
      <c r="I71" s="437"/>
      <c r="J71" s="516">
        <f ca="1">TODAY()</f>
        <v>45327</v>
      </c>
      <c r="K71" s="516"/>
      <c r="L71" s="516"/>
      <c r="M71" s="517">
        <f ca="1">NOW()</f>
        <v>45327.51488923611</v>
      </c>
      <c r="N71" s="517"/>
      <c r="O71" s="26"/>
    </row>
    <row r="72" spans="1:15">
      <c r="A72" s="26"/>
      <c r="B72" s="26"/>
      <c r="C72" s="46"/>
      <c r="D72" s="26"/>
      <c r="E72" s="26"/>
      <c r="F72" s="26"/>
      <c r="G72" s="26"/>
      <c r="H72" s="26"/>
      <c r="I72" s="26"/>
      <c r="J72" s="46"/>
      <c r="K72" s="26"/>
      <c r="L72" s="26"/>
      <c r="M72" s="26"/>
      <c r="N72" s="26"/>
      <c r="O72" s="26"/>
    </row>
    <row r="73" spans="1:15" s="26" customFormat="1" ht="20.100000000000001" customHeight="1">
      <c r="C73" s="46"/>
      <c r="H73"/>
      <c r="I73"/>
      <c r="J73"/>
      <c r="K73"/>
      <c r="L73"/>
      <c r="M73"/>
      <c r="N73"/>
    </row>
  </sheetData>
  <sheetProtection algorithmName="SHA-512" hashValue="DN/oBn1P0ZJaTl8R22iZzKNrD4/6Hn7wKtAfeelM6ZWsNzqymxfJc8ugfQXLGjy7inznCswTdAuoxuj/X4D7KA==" saltValue="tkBd0qp38Ll0I74OA1WAbQ==" spinCount="100000" sheet="1" formatCells="0" formatColumns="0" formatRows="0" insertColumns="0" insertRows="0" insertHyperlinks="0" deleteColumns="0" deleteRows="0" sort="0" autoFilter="0" pivotTables="0"/>
  <mergeCells count="53">
    <mergeCell ref="A38:G38"/>
    <mergeCell ref="H59:N60"/>
    <mergeCell ref="H71:I71"/>
    <mergeCell ref="J71:L71"/>
    <mergeCell ref="M71:N71"/>
    <mergeCell ref="A69:B69"/>
    <mergeCell ref="C69:G69"/>
    <mergeCell ref="H69:I69"/>
    <mergeCell ref="J69:N69"/>
    <mergeCell ref="A71:B71"/>
    <mergeCell ref="C71:G71"/>
    <mergeCell ref="A63:G63"/>
    <mergeCell ref="I57:N57"/>
    <mergeCell ref="I58:N58"/>
    <mergeCell ref="D67:E67"/>
    <mergeCell ref="F67:G67"/>
    <mergeCell ref="E64:G64"/>
    <mergeCell ref="E65:G65"/>
    <mergeCell ref="E66:G66"/>
    <mergeCell ref="H61:N61"/>
    <mergeCell ref="A41:G41"/>
    <mergeCell ref="A43:G43"/>
    <mergeCell ref="A56:B59"/>
    <mergeCell ref="D56:F56"/>
    <mergeCell ref="D57:F57"/>
    <mergeCell ref="D58:F58"/>
    <mergeCell ref="D59:F59"/>
    <mergeCell ref="A23:G23"/>
    <mergeCell ref="H37:N37"/>
    <mergeCell ref="A6:G6"/>
    <mergeCell ref="H6:N6"/>
    <mergeCell ref="A7:G7"/>
    <mergeCell ref="H7:N7"/>
    <mergeCell ref="A8:A9"/>
    <mergeCell ref="B8:B9"/>
    <mergeCell ref="C8:C9"/>
    <mergeCell ref="D8:D9"/>
    <mergeCell ref="E8:E9"/>
    <mergeCell ref="F8:F9"/>
    <mergeCell ref="M8:M9"/>
    <mergeCell ref="N8:N9"/>
    <mergeCell ref="J8:J9"/>
    <mergeCell ref="K8:K9"/>
    <mergeCell ref="L8:L9"/>
    <mergeCell ref="G8:G9"/>
    <mergeCell ref="A5:N5"/>
    <mergeCell ref="H8:H9"/>
    <mergeCell ref="I8:I9"/>
    <mergeCell ref="A1:B1"/>
    <mergeCell ref="C1:I1"/>
    <mergeCell ref="J1:N1"/>
    <mergeCell ref="A2:N3"/>
    <mergeCell ref="A4:N4"/>
  </mergeCells>
  <pageMargins left="0.7" right="0.7" top="0.75" bottom="0.75" header="0.3" footer="0.3"/>
  <pageSetup scale="4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88"/>
  <sheetViews>
    <sheetView topLeftCell="B37" zoomScale="70" zoomScaleNormal="70" workbookViewId="0">
      <selection activeCell="M49" sqref="M49"/>
    </sheetView>
  </sheetViews>
  <sheetFormatPr defaultColWidth="9.28515625" defaultRowHeight="15"/>
  <cols>
    <col min="1" max="1" width="13.28515625" style="68" customWidth="1"/>
    <col min="2" max="2" width="38.85546875" style="73" bestFit="1" customWidth="1"/>
    <col min="3" max="3" width="6.28515625" style="74" bestFit="1" customWidth="1"/>
    <col min="4" max="5" width="5.7109375" style="74" bestFit="1" customWidth="1"/>
    <col min="6" max="6" width="32.7109375" style="74" bestFit="1" customWidth="1"/>
    <col min="7" max="7" width="9.28515625" style="74"/>
    <col min="8" max="8" width="18.140625" style="68" customWidth="1"/>
    <col min="9" max="9" width="49.7109375" style="68" customWidth="1"/>
    <col min="10" max="10" width="6.28515625" style="74" bestFit="1" customWidth="1"/>
    <col min="11" max="12" width="5.7109375" style="74" bestFit="1" customWidth="1"/>
    <col min="13" max="13" width="44.85546875" style="74" bestFit="1" customWidth="1"/>
    <col min="14" max="14" width="20.28515625" style="68" hidden="1" customWidth="1"/>
    <col min="15" max="16384" width="9.28515625" style="68"/>
  </cols>
  <sheetData>
    <row r="1" spans="1:14" ht="48.75" customHeight="1" thickBot="1">
      <c r="A1" s="544" t="s">
        <v>228</v>
      </c>
      <c r="B1" s="545"/>
      <c r="C1" s="545"/>
      <c r="D1" s="545"/>
      <c r="E1" s="545"/>
      <c r="F1" s="545"/>
      <c r="G1" s="319"/>
      <c r="H1" s="546"/>
      <c r="I1" s="546"/>
      <c r="J1" s="546"/>
      <c r="K1" s="546"/>
      <c r="L1" s="546"/>
      <c r="M1" s="546"/>
    </row>
    <row r="2" spans="1:14" ht="21" thickBot="1">
      <c r="A2" s="547" t="s">
        <v>359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</row>
    <row r="3" spans="1:14" ht="15" customHeight="1">
      <c r="A3" s="549" t="s">
        <v>360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</row>
    <row r="4" spans="1:14" ht="15.75" customHeight="1" thickBot="1">
      <c r="A4" s="551"/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</row>
    <row r="5" spans="1:14" ht="15.75" thickBot="1">
      <c r="A5" s="553" t="s">
        <v>361</v>
      </c>
      <c r="B5" s="554"/>
      <c r="C5" s="554"/>
      <c r="D5" s="554"/>
      <c r="E5" s="554"/>
      <c r="F5" s="554"/>
      <c r="G5" s="77"/>
      <c r="H5" s="555" t="s">
        <v>362</v>
      </c>
      <c r="I5" s="555"/>
      <c r="J5" s="555"/>
      <c r="K5" s="555"/>
      <c r="L5" s="555"/>
      <c r="M5" s="556"/>
    </row>
    <row r="6" spans="1:14" s="69" customFormat="1" ht="19.5" thickBot="1">
      <c r="A6" s="66" t="s">
        <v>363</v>
      </c>
      <c r="B6" s="67" t="s">
        <v>14</v>
      </c>
      <c r="C6" s="67" t="s">
        <v>364</v>
      </c>
      <c r="D6" s="67" t="s">
        <v>365</v>
      </c>
      <c r="E6" s="67" t="s">
        <v>366</v>
      </c>
      <c r="F6" s="67" t="s">
        <v>367</v>
      </c>
      <c r="G6" s="67"/>
      <c r="H6" s="67" t="s">
        <v>363</v>
      </c>
      <c r="I6" s="67" t="s">
        <v>14</v>
      </c>
      <c r="J6" s="67" t="s">
        <v>364</v>
      </c>
      <c r="K6" s="67" t="s">
        <v>365</v>
      </c>
      <c r="L6" s="67" t="s">
        <v>366</v>
      </c>
      <c r="M6" s="320" t="s">
        <v>367</v>
      </c>
      <c r="N6" s="321"/>
    </row>
    <row r="7" spans="1:14">
      <c r="A7" s="322" t="s">
        <v>368</v>
      </c>
      <c r="B7" s="323" t="s">
        <v>369</v>
      </c>
      <c r="C7" s="324">
        <v>3</v>
      </c>
      <c r="D7" s="324">
        <v>1</v>
      </c>
      <c r="E7" s="324">
        <v>1</v>
      </c>
      <c r="F7" s="324" t="s">
        <v>249</v>
      </c>
      <c r="G7" s="324" t="s">
        <v>370</v>
      </c>
      <c r="H7" s="322" t="s">
        <v>21</v>
      </c>
      <c r="I7" s="322" t="s">
        <v>22</v>
      </c>
      <c r="J7" s="324">
        <v>3</v>
      </c>
      <c r="K7" s="324">
        <v>1</v>
      </c>
      <c r="L7" s="324">
        <v>1</v>
      </c>
      <c r="M7" s="324" t="s">
        <v>371</v>
      </c>
      <c r="N7" s="322"/>
    </row>
    <row r="8" spans="1:14">
      <c r="A8" s="322" t="s">
        <v>372</v>
      </c>
      <c r="B8" s="323" t="s">
        <v>274</v>
      </c>
      <c r="C8" s="324">
        <v>1</v>
      </c>
      <c r="D8" s="324">
        <v>1</v>
      </c>
      <c r="E8" s="324">
        <v>1</v>
      </c>
      <c r="F8" s="324" t="s">
        <v>373</v>
      </c>
      <c r="G8" s="324" t="s">
        <v>370</v>
      </c>
      <c r="H8" s="322" t="s">
        <v>28</v>
      </c>
      <c r="I8" s="322" t="s">
        <v>29</v>
      </c>
      <c r="J8" s="324">
        <v>1</v>
      </c>
      <c r="K8" s="324">
        <v>1</v>
      </c>
      <c r="L8" s="324">
        <v>1</v>
      </c>
      <c r="M8" s="325" t="s">
        <v>374</v>
      </c>
      <c r="N8" s="322"/>
    </row>
    <row r="9" spans="1:14">
      <c r="A9" s="322" t="s">
        <v>375</v>
      </c>
      <c r="B9" s="323" t="s">
        <v>376</v>
      </c>
      <c r="C9" s="324">
        <v>2</v>
      </c>
      <c r="D9" s="324">
        <v>1</v>
      </c>
      <c r="E9" s="324">
        <v>1</v>
      </c>
      <c r="F9" s="324" t="s">
        <v>249</v>
      </c>
      <c r="G9" s="324"/>
      <c r="H9" s="326"/>
      <c r="I9" s="326"/>
      <c r="J9" s="327"/>
      <c r="K9" s="327"/>
      <c r="L9" s="327"/>
      <c r="M9" s="327"/>
      <c r="N9" s="322" t="s">
        <v>377</v>
      </c>
    </row>
    <row r="10" spans="1:14">
      <c r="A10" s="328" t="s">
        <v>378</v>
      </c>
      <c r="B10" s="323" t="s">
        <v>336</v>
      </c>
      <c r="C10" s="324">
        <v>1</v>
      </c>
      <c r="D10" s="324">
        <v>1</v>
      </c>
      <c r="E10" s="324">
        <v>1</v>
      </c>
      <c r="F10" s="324" t="s">
        <v>249</v>
      </c>
      <c r="G10" s="324" t="s">
        <v>370</v>
      </c>
      <c r="H10" s="322" t="s">
        <v>42</v>
      </c>
      <c r="I10" s="322" t="s">
        <v>43</v>
      </c>
      <c r="J10" s="324">
        <v>1</v>
      </c>
      <c r="K10" s="324">
        <v>1</v>
      </c>
      <c r="L10" s="324">
        <v>1</v>
      </c>
      <c r="M10" s="329" t="s">
        <v>249</v>
      </c>
      <c r="N10" s="322"/>
    </row>
    <row r="11" spans="1:14">
      <c r="A11" s="322" t="s">
        <v>379</v>
      </c>
      <c r="B11" s="323" t="s">
        <v>380</v>
      </c>
      <c r="C11" s="324">
        <v>3</v>
      </c>
      <c r="D11" s="324">
        <v>1</v>
      </c>
      <c r="E11" s="324">
        <v>1</v>
      </c>
      <c r="F11" s="324" t="s">
        <v>249</v>
      </c>
      <c r="G11" s="324" t="s">
        <v>370</v>
      </c>
      <c r="H11" s="323" t="s">
        <v>47</v>
      </c>
      <c r="I11" s="323" t="s">
        <v>48</v>
      </c>
      <c r="J11" s="330">
        <v>3</v>
      </c>
      <c r="K11" s="324">
        <v>1</v>
      </c>
      <c r="L11" s="324">
        <v>1</v>
      </c>
      <c r="M11" s="329" t="s">
        <v>249</v>
      </c>
      <c r="N11" s="322"/>
    </row>
    <row r="12" spans="1:14">
      <c r="A12" s="323" t="s">
        <v>381</v>
      </c>
      <c r="B12" s="323" t="s">
        <v>382</v>
      </c>
      <c r="C12" s="330">
        <v>0</v>
      </c>
      <c r="D12" s="324">
        <v>1</v>
      </c>
      <c r="E12" s="324">
        <v>1</v>
      </c>
      <c r="F12" s="324" t="s">
        <v>383</v>
      </c>
      <c r="G12" s="324" t="s">
        <v>370</v>
      </c>
      <c r="H12" s="323" t="s">
        <v>52</v>
      </c>
      <c r="I12" s="323" t="s">
        <v>53</v>
      </c>
      <c r="J12" s="330">
        <v>0</v>
      </c>
      <c r="K12" s="324">
        <v>1</v>
      </c>
      <c r="L12" s="324">
        <v>1</v>
      </c>
      <c r="M12" s="331" t="s">
        <v>251</v>
      </c>
      <c r="N12" s="322"/>
    </row>
    <row r="13" spans="1:14" ht="30">
      <c r="A13" s="328" t="s">
        <v>384</v>
      </c>
      <c r="B13" s="323" t="s">
        <v>57</v>
      </c>
      <c r="C13" s="324">
        <v>3</v>
      </c>
      <c r="D13" s="324">
        <v>1</v>
      </c>
      <c r="E13" s="324">
        <v>1</v>
      </c>
      <c r="F13" s="324" t="s">
        <v>385</v>
      </c>
      <c r="G13" s="324" t="s">
        <v>370</v>
      </c>
      <c r="H13" s="322" t="s">
        <v>56</v>
      </c>
      <c r="I13" s="322" t="s">
        <v>57</v>
      </c>
      <c r="J13" s="324">
        <v>3</v>
      </c>
      <c r="K13" s="324">
        <v>1</v>
      </c>
      <c r="L13" s="324">
        <v>1</v>
      </c>
      <c r="M13" s="329" t="s">
        <v>253</v>
      </c>
      <c r="N13" s="322"/>
    </row>
    <row r="14" spans="1:14">
      <c r="A14" s="322" t="s">
        <v>386</v>
      </c>
      <c r="B14" s="332" t="s">
        <v>36</v>
      </c>
      <c r="C14" s="324">
        <v>4</v>
      </c>
      <c r="D14" s="324">
        <v>1</v>
      </c>
      <c r="E14" s="324">
        <v>1</v>
      </c>
      <c r="F14" s="324" t="s">
        <v>249</v>
      </c>
      <c r="G14" s="324" t="s">
        <v>370</v>
      </c>
      <c r="H14" s="322" t="s">
        <v>35</v>
      </c>
      <c r="I14" s="322" t="s">
        <v>36</v>
      </c>
      <c r="J14" s="324">
        <v>3</v>
      </c>
      <c r="K14" s="324">
        <v>1</v>
      </c>
      <c r="L14" s="324">
        <v>1</v>
      </c>
      <c r="M14" s="333" t="s">
        <v>246</v>
      </c>
      <c r="N14" s="322"/>
    </row>
    <row r="15" spans="1:14">
      <c r="A15" s="322" t="s">
        <v>387</v>
      </c>
      <c r="B15" s="334" t="s">
        <v>265</v>
      </c>
      <c r="C15" s="324">
        <v>3</v>
      </c>
      <c r="D15" s="324">
        <v>1</v>
      </c>
      <c r="E15" s="324">
        <v>2</v>
      </c>
      <c r="F15" s="324" t="s">
        <v>249</v>
      </c>
      <c r="G15" s="324" t="s">
        <v>370</v>
      </c>
      <c r="H15" s="322" t="s">
        <v>23</v>
      </c>
      <c r="I15" s="322" t="s">
        <v>24</v>
      </c>
      <c r="J15" s="324">
        <v>3</v>
      </c>
      <c r="K15" s="324">
        <v>1</v>
      </c>
      <c r="L15" s="324">
        <v>2</v>
      </c>
      <c r="M15" s="329" t="s">
        <v>388</v>
      </c>
      <c r="N15" s="322"/>
    </row>
    <row r="16" spans="1:14">
      <c r="A16" s="322" t="s">
        <v>389</v>
      </c>
      <c r="B16" s="332" t="s">
        <v>31</v>
      </c>
      <c r="C16" s="324">
        <v>1</v>
      </c>
      <c r="D16" s="324">
        <v>1</v>
      </c>
      <c r="E16" s="324">
        <v>2</v>
      </c>
      <c r="F16" s="324" t="s">
        <v>390</v>
      </c>
      <c r="G16" s="324" t="s">
        <v>370</v>
      </c>
      <c r="H16" s="322" t="s">
        <v>30</v>
      </c>
      <c r="I16" s="322" t="s">
        <v>31</v>
      </c>
      <c r="J16" s="324">
        <v>1</v>
      </c>
      <c r="K16" s="324">
        <v>1</v>
      </c>
      <c r="L16" s="324">
        <v>2</v>
      </c>
      <c r="M16" s="329" t="s">
        <v>391</v>
      </c>
      <c r="N16" s="322"/>
    </row>
    <row r="17" spans="1:14">
      <c r="A17" s="322" t="s">
        <v>392</v>
      </c>
      <c r="B17" s="332" t="s">
        <v>393</v>
      </c>
      <c r="C17" s="324">
        <v>3</v>
      </c>
      <c r="D17" s="324">
        <v>1</v>
      </c>
      <c r="E17" s="324">
        <v>2</v>
      </c>
      <c r="F17" s="324" t="s">
        <v>368</v>
      </c>
      <c r="G17" s="324"/>
      <c r="H17" s="326"/>
      <c r="I17" s="326"/>
      <c r="J17" s="327"/>
      <c r="K17" s="327"/>
      <c r="L17" s="327"/>
      <c r="M17" s="327"/>
      <c r="N17" s="322"/>
    </row>
    <row r="18" spans="1:14">
      <c r="A18" s="328" t="s">
        <v>394</v>
      </c>
      <c r="B18" s="334" t="s">
        <v>38</v>
      </c>
      <c r="C18" s="324">
        <v>3</v>
      </c>
      <c r="D18" s="324">
        <v>1</v>
      </c>
      <c r="E18" s="324">
        <v>2</v>
      </c>
      <c r="F18" s="324" t="s">
        <v>395</v>
      </c>
      <c r="G18" s="324" t="s">
        <v>370</v>
      </c>
      <c r="H18" s="322" t="s">
        <v>37</v>
      </c>
      <c r="I18" s="322" t="s">
        <v>38</v>
      </c>
      <c r="J18" s="324">
        <v>3</v>
      </c>
      <c r="K18" s="324">
        <v>1</v>
      </c>
      <c r="L18" s="324">
        <v>2</v>
      </c>
      <c r="M18" s="335" t="s">
        <v>255</v>
      </c>
      <c r="N18" s="322"/>
    </row>
    <row r="19" spans="1:14">
      <c r="A19" s="322" t="s">
        <v>396</v>
      </c>
      <c r="B19" s="332" t="s">
        <v>397</v>
      </c>
      <c r="C19" s="324">
        <v>1</v>
      </c>
      <c r="D19" s="324">
        <v>1</v>
      </c>
      <c r="E19" s="324">
        <v>2</v>
      </c>
      <c r="F19" s="324" t="s">
        <v>398</v>
      </c>
      <c r="G19" s="324"/>
      <c r="H19" s="326"/>
      <c r="I19" s="326"/>
      <c r="J19" s="327"/>
      <c r="K19" s="327"/>
      <c r="L19" s="327"/>
      <c r="M19" s="327"/>
      <c r="N19" s="322"/>
    </row>
    <row r="20" spans="1:14">
      <c r="A20" s="322" t="s">
        <v>399</v>
      </c>
      <c r="B20" s="332" t="s">
        <v>33</v>
      </c>
      <c r="C20" s="324">
        <v>3</v>
      </c>
      <c r="D20" s="324">
        <v>1</v>
      </c>
      <c r="E20" s="324">
        <v>2</v>
      </c>
      <c r="F20" s="324" t="s">
        <v>400</v>
      </c>
      <c r="G20" s="324" t="s">
        <v>370</v>
      </c>
      <c r="H20" s="322" t="s">
        <v>32</v>
      </c>
      <c r="I20" s="322" t="s">
        <v>33</v>
      </c>
      <c r="J20" s="324">
        <v>3</v>
      </c>
      <c r="K20" s="324">
        <v>1</v>
      </c>
      <c r="L20" s="324">
        <v>3</v>
      </c>
      <c r="M20" s="70" t="s">
        <v>401</v>
      </c>
      <c r="N20" s="322"/>
    </row>
    <row r="21" spans="1:14">
      <c r="A21" s="322" t="s">
        <v>402</v>
      </c>
      <c r="B21" s="332" t="s">
        <v>50</v>
      </c>
      <c r="C21" s="324">
        <v>3</v>
      </c>
      <c r="D21" s="324">
        <v>1</v>
      </c>
      <c r="E21" s="324">
        <v>2</v>
      </c>
      <c r="F21" s="324" t="s">
        <v>386</v>
      </c>
      <c r="G21" s="324" t="s">
        <v>370</v>
      </c>
      <c r="H21" s="322" t="s">
        <v>49</v>
      </c>
      <c r="I21" s="322" t="s">
        <v>50</v>
      </c>
      <c r="J21" s="324">
        <v>3</v>
      </c>
      <c r="K21" s="324">
        <v>1</v>
      </c>
      <c r="L21" s="324">
        <v>2</v>
      </c>
      <c r="M21" s="335" t="s">
        <v>316</v>
      </c>
      <c r="N21" s="322"/>
    </row>
    <row r="22" spans="1:14">
      <c r="A22" s="322" t="s">
        <v>403</v>
      </c>
      <c r="B22" s="323" t="s">
        <v>45</v>
      </c>
      <c r="C22" s="324">
        <v>3</v>
      </c>
      <c r="D22" s="324">
        <v>1</v>
      </c>
      <c r="E22" s="324">
        <v>3</v>
      </c>
      <c r="F22" s="324" t="s">
        <v>249</v>
      </c>
      <c r="G22" s="324" t="s">
        <v>370</v>
      </c>
      <c r="H22" s="323" t="s">
        <v>44</v>
      </c>
      <c r="I22" s="323" t="s">
        <v>45</v>
      </c>
      <c r="J22" s="324">
        <v>3</v>
      </c>
      <c r="K22" s="324">
        <v>1</v>
      </c>
      <c r="L22" s="324">
        <v>2</v>
      </c>
      <c r="M22" s="335" t="s">
        <v>249</v>
      </c>
      <c r="N22" s="322"/>
    </row>
    <row r="23" spans="1:14">
      <c r="A23" s="323" t="s">
        <v>404</v>
      </c>
      <c r="B23" s="323" t="s">
        <v>405</v>
      </c>
      <c r="C23" s="330">
        <v>1</v>
      </c>
      <c r="D23" s="324">
        <v>1</v>
      </c>
      <c r="E23" s="324">
        <v>3</v>
      </c>
      <c r="F23" s="324" t="s">
        <v>394</v>
      </c>
      <c r="G23" s="324" t="s">
        <v>370</v>
      </c>
      <c r="H23" s="322" t="s">
        <v>133</v>
      </c>
      <c r="I23" s="322" t="s">
        <v>134</v>
      </c>
      <c r="J23" s="324">
        <v>1</v>
      </c>
      <c r="K23" s="324">
        <v>1</v>
      </c>
      <c r="L23" s="324">
        <v>3</v>
      </c>
      <c r="M23" s="335" t="s">
        <v>261</v>
      </c>
      <c r="N23" s="322"/>
    </row>
    <row r="24" spans="1:14">
      <c r="A24" s="323" t="s">
        <v>406</v>
      </c>
      <c r="B24" s="323" t="s">
        <v>407</v>
      </c>
      <c r="C24" s="330">
        <v>1</v>
      </c>
      <c r="D24" s="324">
        <v>1</v>
      </c>
      <c r="E24" s="324">
        <v>3</v>
      </c>
      <c r="F24" s="324" t="s">
        <v>404</v>
      </c>
      <c r="G24" s="324" t="s">
        <v>370</v>
      </c>
      <c r="H24" s="322" t="s">
        <v>137</v>
      </c>
      <c r="I24" s="322" t="s">
        <v>138</v>
      </c>
      <c r="J24" s="324">
        <v>1</v>
      </c>
      <c r="K24" s="324">
        <v>1</v>
      </c>
      <c r="L24" s="324">
        <v>3</v>
      </c>
      <c r="M24" s="335" t="s">
        <v>261</v>
      </c>
      <c r="N24" s="322"/>
    </row>
    <row r="25" spans="1:14">
      <c r="A25" s="323" t="s">
        <v>408</v>
      </c>
      <c r="B25" s="323" t="s">
        <v>409</v>
      </c>
      <c r="C25" s="330">
        <v>1</v>
      </c>
      <c r="D25" s="324">
        <v>1</v>
      </c>
      <c r="E25" s="324">
        <v>3</v>
      </c>
      <c r="F25" s="324" t="s">
        <v>406</v>
      </c>
      <c r="G25" s="324" t="s">
        <v>370</v>
      </c>
      <c r="H25" s="322" t="s">
        <v>143</v>
      </c>
      <c r="I25" s="322" t="s">
        <v>144</v>
      </c>
      <c r="J25" s="324">
        <v>1</v>
      </c>
      <c r="K25" s="324">
        <v>1</v>
      </c>
      <c r="L25" s="324">
        <v>3</v>
      </c>
      <c r="M25" s="335" t="s">
        <v>261</v>
      </c>
      <c r="N25" s="322"/>
    </row>
    <row r="26" spans="1:14">
      <c r="A26" s="322" t="s">
        <v>410</v>
      </c>
      <c r="B26" s="323" t="s">
        <v>40</v>
      </c>
      <c r="C26" s="324">
        <v>3</v>
      </c>
      <c r="D26" s="324">
        <v>1</v>
      </c>
      <c r="E26" s="324">
        <v>3</v>
      </c>
      <c r="F26" s="324" t="s">
        <v>402</v>
      </c>
      <c r="G26" s="324" t="s">
        <v>370</v>
      </c>
      <c r="H26" s="323" t="s">
        <v>39</v>
      </c>
      <c r="I26" s="323" t="s">
        <v>40</v>
      </c>
      <c r="J26" s="330">
        <v>3</v>
      </c>
      <c r="K26" s="330">
        <v>1</v>
      </c>
      <c r="L26" s="330">
        <v>3</v>
      </c>
      <c r="M26" s="335" t="s">
        <v>49</v>
      </c>
      <c r="N26" s="323" t="s">
        <v>411</v>
      </c>
    </row>
    <row r="27" spans="1:14">
      <c r="A27" s="322" t="s">
        <v>412</v>
      </c>
      <c r="B27" s="323" t="s">
        <v>413</v>
      </c>
      <c r="C27" s="324">
        <v>3</v>
      </c>
      <c r="D27" s="324">
        <v>2</v>
      </c>
      <c r="E27" s="324">
        <v>1</v>
      </c>
      <c r="F27" s="324" t="s">
        <v>392</v>
      </c>
      <c r="G27" s="324" t="s">
        <v>370</v>
      </c>
      <c r="H27" s="336" t="s">
        <v>98</v>
      </c>
      <c r="I27" s="336" t="s">
        <v>99</v>
      </c>
      <c r="J27" s="337">
        <v>1</v>
      </c>
      <c r="K27" s="338">
        <v>2</v>
      </c>
      <c r="L27" s="338">
        <v>3</v>
      </c>
      <c r="M27" s="335" t="s">
        <v>280</v>
      </c>
      <c r="N27" s="323" t="s">
        <v>414</v>
      </c>
    </row>
    <row r="28" spans="1:14">
      <c r="A28" s="339" t="s">
        <v>415</v>
      </c>
      <c r="B28" s="340" t="s">
        <v>416</v>
      </c>
      <c r="C28" s="324">
        <v>3</v>
      </c>
      <c r="D28" s="324">
        <v>2</v>
      </c>
      <c r="E28" s="324">
        <v>1</v>
      </c>
      <c r="F28" s="324" t="s">
        <v>392</v>
      </c>
      <c r="G28" s="324" t="s">
        <v>370</v>
      </c>
      <c r="H28" s="323" t="s">
        <v>181</v>
      </c>
      <c r="I28" s="323" t="s">
        <v>417</v>
      </c>
      <c r="J28" s="330">
        <v>3</v>
      </c>
      <c r="K28" s="330">
        <v>2</v>
      </c>
      <c r="L28" s="330">
        <v>1</v>
      </c>
      <c r="M28" s="331" t="s">
        <v>54</v>
      </c>
      <c r="N28" s="323" t="s">
        <v>418</v>
      </c>
    </row>
    <row r="29" spans="1:14">
      <c r="A29" s="328" t="s">
        <v>419</v>
      </c>
      <c r="B29" s="328" t="s">
        <v>420</v>
      </c>
      <c r="C29" s="324">
        <v>2</v>
      </c>
      <c r="D29" s="324">
        <v>2</v>
      </c>
      <c r="E29" s="324">
        <v>1</v>
      </c>
      <c r="F29" s="324" t="s">
        <v>392</v>
      </c>
      <c r="G29" s="324"/>
      <c r="H29" s="326"/>
      <c r="I29" s="326"/>
      <c r="J29" s="327"/>
      <c r="K29" s="327"/>
      <c r="L29" s="327"/>
      <c r="M29" s="327"/>
      <c r="N29" s="557" t="s">
        <v>414</v>
      </c>
    </row>
    <row r="30" spans="1:14">
      <c r="A30" s="341" t="s">
        <v>421</v>
      </c>
      <c r="B30" s="342" t="s">
        <v>422</v>
      </c>
      <c r="C30" s="324">
        <v>1</v>
      </c>
      <c r="D30" s="324">
        <v>2</v>
      </c>
      <c r="E30" s="324">
        <v>3</v>
      </c>
      <c r="F30" s="324" t="s">
        <v>423</v>
      </c>
      <c r="G30" s="324" t="s">
        <v>370</v>
      </c>
      <c r="H30" s="343" t="s">
        <v>69</v>
      </c>
      <c r="I30" s="343" t="s">
        <v>70</v>
      </c>
      <c r="J30" s="337">
        <v>1</v>
      </c>
      <c r="K30" s="324">
        <v>2</v>
      </c>
      <c r="L30" s="324">
        <v>3</v>
      </c>
      <c r="M30" s="329" t="s">
        <v>67</v>
      </c>
      <c r="N30" s="558"/>
    </row>
    <row r="31" spans="1:14">
      <c r="A31" s="71" t="s">
        <v>424</v>
      </c>
      <c r="B31" s="72" t="s">
        <v>425</v>
      </c>
      <c r="C31" s="324">
        <v>3</v>
      </c>
      <c r="D31" s="324">
        <v>2</v>
      </c>
      <c r="E31" s="324">
        <v>1</v>
      </c>
      <c r="F31" s="324" t="s">
        <v>392</v>
      </c>
      <c r="G31" s="324" t="s">
        <v>370</v>
      </c>
      <c r="H31" s="322" t="s">
        <v>54</v>
      </c>
      <c r="I31" s="322" t="s">
        <v>426</v>
      </c>
      <c r="J31" s="324">
        <v>3</v>
      </c>
      <c r="K31" s="324">
        <v>1</v>
      </c>
      <c r="L31" s="324">
        <v>2</v>
      </c>
      <c r="M31" s="70" t="s">
        <v>401</v>
      </c>
      <c r="N31" s="322"/>
    </row>
    <row r="32" spans="1:14">
      <c r="A32" s="322" t="s">
        <v>427</v>
      </c>
      <c r="B32" s="323" t="s">
        <v>313</v>
      </c>
      <c r="C32" s="324">
        <v>2</v>
      </c>
      <c r="D32" s="324">
        <v>2</v>
      </c>
      <c r="E32" s="324">
        <v>1</v>
      </c>
      <c r="F32" s="324" t="s">
        <v>249</v>
      </c>
      <c r="G32" s="324" t="s">
        <v>370</v>
      </c>
      <c r="H32" s="322" t="s">
        <v>71</v>
      </c>
      <c r="I32" s="322" t="s">
        <v>72</v>
      </c>
      <c r="J32" s="324">
        <v>2</v>
      </c>
      <c r="K32" s="324">
        <v>2</v>
      </c>
      <c r="L32" s="324">
        <v>1</v>
      </c>
      <c r="M32" s="335" t="s">
        <v>249</v>
      </c>
      <c r="N32" s="322"/>
    </row>
    <row r="33" spans="1:14">
      <c r="A33" s="322" t="s">
        <v>428</v>
      </c>
      <c r="B33" s="323" t="s">
        <v>429</v>
      </c>
      <c r="C33" s="324">
        <v>3</v>
      </c>
      <c r="D33" s="324">
        <v>2</v>
      </c>
      <c r="E33" s="324">
        <v>1</v>
      </c>
      <c r="F33" s="324" t="s">
        <v>410</v>
      </c>
      <c r="G33" s="324" t="s">
        <v>370</v>
      </c>
      <c r="H33" s="336" t="s">
        <v>119</v>
      </c>
      <c r="I33" s="336" t="s">
        <v>120</v>
      </c>
      <c r="J33" s="329">
        <v>3</v>
      </c>
      <c r="K33" s="324">
        <v>3</v>
      </c>
      <c r="L33" s="324">
        <v>1</v>
      </c>
      <c r="M33" s="335" t="s">
        <v>39</v>
      </c>
      <c r="N33" s="322"/>
    </row>
    <row r="34" spans="1:14">
      <c r="A34" s="322" t="s">
        <v>430</v>
      </c>
      <c r="B34" s="323" t="s">
        <v>431</v>
      </c>
      <c r="C34" s="324">
        <v>2</v>
      </c>
      <c r="D34" s="324">
        <v>2</v>
      </c>
      <c r="E34" s="324">
        <v>1</v>
      </c>
      <c r="F34" s="324" t="s">
        <v>379</v>
      </c>
      <c r="G34" s="324" t="s">
        <v>370</v>
      </c>
      <c r="H34" s="322" t="s">
        <v>92</v>
      </c>
      <c r="I34" s="322" t="s">
        <v>93</v>
      </c>
      <c r="J34" s="324">
        <v>2</v>
      </c>
      <c r="K34" s="324">
        <v>2</v>
      </c>
      <c r="L34" s="344">
        <v>2</v>
      </c>
      <c r="M34" s="331" t="s">
        <v>270</v>
      </c>
      <c r="N34" s="322"/>
    </row>
    <row r="35" spans="1:14">
      <c r="A35" s="322" t="s">
        <v>423</v>
      </c>
      <c r="B35" s="323" t="s">
        <v>432</v>
      </c>
      <c r="C35" s="324">
        <v>3</v>
      </c>
      <c r="D35" s="324">
        <v>2</v>
      </c>
      <c r="E35" s="324">
        <v>2</v>
      </c>
      <c r="F35" s="324" t="s">
        <v>419</v>
      </c>
      <c r="G35" s="324" t="s">
        <v>370</v>
      </c>
      <c r="H35" s="322" t="s">
        <v>67</v>
      </c>
      <c r="I35" s="322" t="s">
        <v>68</v>
      </c>
      <c r="J35" s="324">
        <v>3</v>
      </c>
      <c r="K35" s="324">
        <v>2</v>
      </c>
      <c r="L35" s="344">
        <v>2</v>
      </c>
      <c r="M35" s="331" t="s">
        <v>77</v>
      </c>
      <c r="N35" s="322"/>
    </row>
    <row r="36" spans="1:14">
      <c r="A36" s="322" t="s">
        <v>433</v>
      </c>
      <c r="B36" s="323" t="s">
        <v>434</v>
      </c>
      <c r="C36" s="324">
        <v>3</v>
      </c>
      <c r="D36" s="324">
        <v>2</v>
      </c>
      <c r="E36" s="324">
        <v>2</v>
      </c>
      <c r="F36" s="324" t="s">
        <v>435</v>
      </c>
      <c r="G36" s="324"/>
      <c r="H36" s="336" t="s">
        <v>135</v>
      </c>
      <c r="I36" s="336" t="s">
        <v>136</v>
      </c>
      <c r="J36" s="345">
        <v>1</v>
      </c>
      <c r="K36" s="324">
        <v>3</v>
      </c>
      <c r="L36" s="344">
        <v>3</v>
      </c>
      <c r="M36" s="329" t="s">
        <v>325</v>
      </c>
      <c r="N36" s="322"/>
    </row>
    <row r="37" spans="1:14">
      <c r="A37" s="322" t="s">
        <v>436</v>
      </c>
      <c r="B37" s="323" t="s">
        <v>437</v>
      </c>
      <c r="C37" s="324">
        <v>3</v>
      </c>
      <c r="D37" s="324">
        <v>2</v>
      </c>
      <c r="E37" s="324">
        <v>2</v>
      </c>
      <c r="F37" s="324" t="s">
        <v>438</v>
      </c>
      <c r="G37" s="324"/>
      <c r="H37" s="327"/>
      <c r="I37" s="327"/>
      <c r="J37" s="327"/>
      <c r="K37" s="327"/>
      <c r="L37" s="346"/>
      <c r="M37" s="327"/>
      <c r="N37" s="322"/>
    </row>
    <row r="38" spans="1:14">
      <c r="A38" s="559" t="s">
        <v>439</v>
      </c>
      <c r="B38" s="560" t="s">
        <v>440</v>
      </c>
      <c r="C38" s="561">
        <v>3</v>
      </c>
      <c r="D38" s="561">
        <v>2</v>
      </c>
      <c r="E38" s="561">
        <v>2</v>
      </c>
      <c r="F38" s="324" t="s">
        <v>424</v>
      </c>
      <c r="G38" s="324" t="s">
        <v>370</v>
      </c>
      <c r="H38" s="322" t="s">
        <v>73</v>
      </c>
      <c r="I38" s="322" t="s">
        <v>74</v>
      </c>
      <c r="J38" s="324">
        <v>2</v>
      </c>
      <c r="K38" s="324">
        <v>2</v>
      </c>
      <c r="L38" s="344">
        <v>2</v>
      </c>
      <c r="M38" s="331" t="s">
        <v>441</v>
      </c>
      <c r="N38" s="322"/>
    </row>
    <row r="39" spans="1:14">
      <c r="A39" s="559"/>
      <c r="B39" s="560"/>
      <c r="C39" s="561"/>
      <c r="D39" s="561"/>
      <c r="E39" s="561"/>
      <c r="F39" s="324"/>
      <c r="G39" s="324" t="s">
        <v>370</v>
      </c>
      <c r="H39" s="322" t="s">
        <v>79</v>
      </c>
      <c r="I39" s="322" t="s">
        <v>80</v>
      </c>
      <c r="J39" s="324">
        <v>1</v>
      </c>
      <c r="K39" s="324">
        <v>2</v>
      </c>
      <c r="L39" s="344">
        <v>2</v>
      </c>
      <c r="M39" s="331" t="s">
        <v>442</v>
      </c>
      <c r="N39" s="322"/>
    </row>
    <row r="40" spans="1:14">
      <c r="A40" s="322" t="s">
        <v>443</v>
      </c>
      <c r="B40" s="323" t="s">
        <v>444</v>
      </c>
      <c r="C40" s="324">
        <v>3</v>
      </c>
      <c r="D40" s="324">
        <v>2</v>
      </c>
      <c r="E40" s="324">
        <v>2</v>
      </c>
      <c r="F40" s="324" t="s">
        <v>386</v>
      </c>
      <c r="G40" s="324"/>
      <c r="H40" s="326"/>
      <c r="I40" s="326"/>
      <c r="J40" s="327"/>
      <c r="K40" s="327"/>
      <c r="L40" s="327"/>
      <c r="M40" s="327"/>
      <c r="N40" s="322"/>
    </row>
    <row r="41" spans="1:14">
      <c r="A41" s="322" t="s">
        <v>445</v>
      </c>
      <c r="B41" s="323" t="s">
        <v>446</v>
      </c>
      <c r="C41" s="324">
        <v>3</v>
      </c>
      <c r="D41" s="324">
        <v>2</v>
      </c>
      <c r="E41" s="324">
        <v>2</v>
      </c>
      <c r="F41" s="324" t="s">
        <v>424</v>
      </c>
      <c r="G41" s="324" t="s">
        <v>370</v>
      </c>
      <c r="H41" s="323" t="s">
        <v>196</v>
      </c>
      <c r="I41" s="323" t="s">
        <v>447</v>
      </c>
      <c r="J41" s="330">
        <v>3</v>
      </c>
      <c r="K41" s="330">
        <v>2</v>
      </c>
      <c r="L41" s="347">
        <v>2</v>
      </c>
      <c r="M41" s="331" t="s">
        <v>54</v>
      </c>
      <c r="N41" s="323" t="s">
        <v>418</v>
      </c>
    </row>
    <row r="42" spans="1:14" ht="30">
      <c r="A42" s="322" t="s">
        <v>448</v>
      </c>
      <c r="B42" s="323" t="s">
        <v>449</v>
      </c>
      <c r="C42" s="324">
        <v>1</v>
      </c>
      <c r="D42" s="324">
        <v>2</v>
      </c>
      <c r="E42" s="324">
        <v>3</v>
      </c>
      <c r="F42" s="324" t="s">
        <v>439</v>
      </c>
      <c r="G42" s="324" t="s">
        <v>370</v>
      </c>
      <c r="H42" s="343" t="s">
        <v>123</v>
      </c>
      <c r="I42" s="343" t="s">
        <v>124</v>
      </c>
      <c r="J42" s="337">
        <v>1</v>
      </c>
      <c r="K42" s="330">
        <v>3</v>
      </c>
      <c r="L42" s="347">
        <v>3</v>
      </c>
      <c r="M42" s="329" t="s">
        <v>205</v>
      </c>
      <c r="N42" s="348" t="s">
        <v>450</v>
      </c>
    </row>
    <row r="43" spans="1:14">
      <c r="A43" s="349" t="s">
        <v>451</v>
      </c>
      <c r="B43" s="350" t="s">
        <v>452</v>
      </c>
      <c r="C43" s="324">
        <v>1</v>
      </c>
      <c r="D43" s="324">
        <v>2</v>
      </c>
      <c r="E43" s="324">
        <v>3</v>
      </c>
      <c r="F43" s="324" t="s">
        <v>415</v>
      </c>
      <c r="G43" s="324"/>
      <c r="H43" s="326"/>
      <c r="I43" s="326"/>
      <c r="J43" s="327"/>
      <c r="K43" s="327"/>
      <c r="L43" s="346"/>
      <c r="M43" s="327"/>
      <c r="N43" s="323"/>
    </row>
    <row r="44" spans="1:14" ht="30">
      <c r="A44" s="349" t="s">
        <v>453</v>
      </c>
      <c r="B44" s="350" t="s">
        <v>454</v>
      </c>
      <c r="C44" s="324">
        <v>1</v>
      </c>
      <c r="D44" s="324">
        <v>2</v>
      </c>
      <c r="E44" s="324">
        <v>3</v>
      </c>
      <c r="F44" s="324" t="s">
        <v>455</v>
      </c>
      <c r="G44" s="324" t="s">
        <v>370</v>
      </c>
      <c r="H44" s="343" t="s">
        <v>75</v>
      </c>
      <c r="I44" s="343" t="s">
        <v>76</v>
      </c>
      <c r="J44" s="337">
        <v>1</v>
      </c>
      <c r="K44" s="338">
        <v>2</v>
      </c>
      <c r="L44" s="351">
        <v>3</v>
      </c>
      <c r="M44" s="329" t="s">
        <v>67</v>
      </c>
      <c r="N44" s="348" t="s">
        <v>450</v>
      </c>
    </row>
    <row r="45" spans="1:14" ht="30">
      <c r="A45" s="349" t="s">
        <v>456</v>
      </c>
      <c r="B45" s="350" t="s">
        <v>131</v>
      </c>
      <c r="C45" s="324">
        <v>1</v>
      </c>
      <c r="D45" s="324">
        <v>2</v>
      </c>
      <c r="E45" s="324">
        <v>3</v>
      </c>
      <c r="F45" s="324" t="s">
        <v>445</v>
      </c>
      <c r="G45" s="324" t="s">
        <v>370</v>
      </c>
      <c r="H45" s="343" t="s">
        <v>130</v>
      </c>
      <c r="I45" s="343" t="s">
        <v>131</v>
      </c>
      <c r="J45" s="337">
        <v>1</v>
      </c>
      <c r="K45" s="330">
        <v>3</v>
      </c>
      <c r="L45" s="347">
        <v>3</v>
      </c>
      <c r="M45" s="329" t="s">
        <v>115</v>
      </c>
      <c r="N45" s="348" t="s">
        <v>450</v>
      </c>
    </row>
    <row r="46" spans="1:14">
      <c r="A46" s="349" t="s">
        <v>457</v>
      </c>
      <c r="B46" s="350" t="s">
        <v>82</v>
      </c>
      <c r="C46" s="324">
        <v>1</v>
      </c>
      <c r="D46" s="324">
        <v>2</v>
      </c>
      <c r="E46" s="324">
        <v>3</v>
      </c>
      <c r="F46" s="324" t="s">
        <v>424</v>
      </c>
      <c r="G46" s="324" t="s">
        <v>370</v>
      </c>
      <c r="H46" s="352" t="s">
        <v>81</v>
      </c>
      <c r="I46" s="352" t="s">
        <v>82</v>
      </c>
      <c r="J46" s="338">
        <v>1</v>
      </c>
      <c r="K46" s="330">
        <v>2</v>
      </c>
      <c r="L46" s="347">
        <v>3</v>
      </c>
      <c r="M46" s="329" t="s">
        <v>278</v>
      </c>
      <c r="N46" s="323" t="s">
        <v>458</v>
      </c>
    </row>
    <row r="47" spans="1:14">
      <c r="A47" s="349" t="s">
        <v>459</v>
      </c>
      <c r="B47" s="350" t="s">
        <v>460</v>
      </c>
      <c r="C47" s="324">
        <v>1</v>
      </c>
      <c r="D47" s="324">
        <v>2</v>
      </c>
      <c r="E47" s="324">
        <v>3</v>
      </c>
      <c r="F47" s="324" t="s">
        <v>439</v>
      </c>
      <c r="G47" s="324" t="s">
        <v>370</v>
      </c>
      <c r="H47" s="343" t="s">
        <v>94</v>
      </c>
      <c r="I47" s="343" t="s">
        <v>95</v>
      </c>
      <c r="J47" s="338">
        <v>1</v>
      </c>
      <c r="K47" s="324">
        <v>2</v>
      </c>
      <c r="L47" s="344">
        <v>3</v>
      </c>
      <c r="M47" s="329" t="s">
        <v>279</v>
      </c>
      <c r="N47" s="323"/>
    </row>
    <row r="48" spans="1:14" ht="30">
      <c r="A48" s="349" t="s">
        <v>461</v>
      </c>
      <c r="B48" s="350" t="s">
        <v>462</v>
      </c>
      <c r="C48" s="324">
        <v>1</v>
      </c>
      <c r="D48" s="324">
        <v>2</v>
      </c>
      <c r="E48" s="324">
        <v>3</v>
      </c>
      <c r="F48" s="324" t="s">
        <v>430</v>
      </c>
      <c r="G48" s="324" t="s">
        <v>370</v>
      </c>
      <c r="H48" s="343" t="s">
        <v>527</v>
      </c>
      <c r="I48" s="343" t="s">
        <v>142</v>
      </c>
      <c r="J48" s="338">
        <v>1</v>
      </c>
      <c r="K48" s="330">
        <v>3</v>
      </c>
      <c r="L48" s="347">
        <v>3</v>
      </c>
      <c r="M48" s="329" t="s">
        <v>528</v>
      </c>
      <c r="N48" s="348" t="s">
        <v>450</v>
      </c>
    </row>
    <row r="49" spans="1:14" ht="30">
      <c r="A49" s="349" t="s">
        <v>463</v>
      </c>
      <c r="B49" s="350" t="s">
        <v>464</v>
      </c>
      <c r="C49" s="324">
        <v>1</v>
      </c>
      <c r="D49" s="324">
        <v>2</v>
      </c>
      <c r="E49" s="324">
        <v>3</v>
      </c>
      <c r="F49" s="324" t="s">
        <v>433</v>
      </c>
      <c r="G49" s="324"/>
      <c r="H49" s="326"/>
      <c r="I49" s="326"/>
      <c r="J49" s="327"/>
      <c r="K49" s="327"/>
      <c r="L49" s="346"/>
      <c r="M49" s="327"/>
      <c r="N49" s="348" t="s">
        <v>450</v>
      </c>
    </row>
    <row r="50" spans="1:14">
      <c r="A50" s="332" t="s">
        <v>465</v>
      </c>
      <c r="B50" s="332" t="s">
        <v>308</v>
      </c>
      <c r="C50" s="324">
        <v>3</v>
      </c>
      <c r="D50" s="324">
        <v>3</v>
      </c>
      <c r="E50" s="324">
        <v>1</v>
      </c>
      <c r="F50" s="324" t="s">
        <v>445</v>
      </c>
      <c r="G50" s="324" t="s">
        <v>370</v>
      </c>
      <c r="H50" s="343" t="s">
        <v>105</v>
      </c>
      <c r="I50" s="343" t="s">
        <v>308</v>
      </c>
      <c r="J50" s="338">
        <v>3</v>
      </c>
      <c r="K50" s="324">
        <v>3</v>
      </c>
      <c r="L50" s="344">
        <v>1</v>
      </c>
      <c r="M50" s="331" t="s">
        <v>309</v>
      </c>
      <c r="N50" s="323"/>
    </row>
    <row r="51" spans="1:14">
      <c r="A51" s="332" t="s">
        <v>466</v>
      </c>
      <c r="B51" s="350" t="s">
        <v>114</v>
      </c>
      <c r="C51" s="324">
        <v>3</v>
      </c>
      <c r="D51" s="324">
        <v>3</v>
      </c>
      <c r="E51" s="324">
        <v>1</v>
      </c>
      <c r="F51" s="324" t="s">
        <v>467</v>
      </c>
      <c r="G51" s="324" t="s">
        <v>370</v>
      </c>
      <c r="H51" s="343" t="s">
        <v>113</v>
      </c>
      <c r="I51" s="343" t="s">
        <v>114</v>
      </c>
      <c r="J51" s="338">
        <v>3</v>
      </c>
      <c r="K51" s="324">
        <v>3</v>
      </c>
      <c r="L51" s="344">
        <v>1</v>
      </c>
      <c r="M51" s="331" t="s">
        <v>310</v>
      </c>
      <c r="N51" s="323"/>
    </row>
    <row r="52" spans="1:14" ht="30">
      <c r="A52" s="353" t="s">
        <v>468</v>
      </c>
      <c r="B52" s="353" t="s">
        <v>206</v>
      </c>
      <c r="C52" s="324">
        <v>3</v>
      </c>
      <c r="D52" s="324">
        <v>3</v>
      </c>
      <c r="E52" s="324">
        <v>1</v>
      </c>
      <c r="F52" s="324" t="s">
        <v>469</v>
      </c>
      <c r="G52" s="324" t="s">
        <v>370</v>
      </c>
      <c r="H52" s="343" t="s">
        <v>205</v>
      </c>
      <c r="I52" s="343" t="s">
        <v>470</v>
      </c>
      <c r="J52" s="338">
        <v>3</v>
      </c>
      <c r="K52" s="330">
        <v>2</v>
      </c>
      <c r="L52" s="347">
        <v>2</v>
      </c>
      <c r="M52" s="331" t="s">
        <v>190</v>
      </c>
      <c r="N52" s="323" t="s">
        <v>418</v>
      </c>
    </row>
    <row r="53" spans="1:14" ht="30">
      <c r="A53" s="332" t="s">
        <v>471</v>
      </c>
      <c r="B53" s="332" t="s">
        <v>85</v>
      </c>
      <c r="C53" s="324">
        <v>3</v>
      </c>
      <c r="D53" s="324">
        <v>3</v>
      </c>
      <c r="E53" s="324">
        <v>1</v>
      </c>
      <c r="F53" s="354" t="s">
        <v>472</v>
      </c>
      <c r="G53" s="324" t="s">
        <v>370</v>
      </c>
      <c r="H53" s="352" t="s">
        <v>84</v>
      </c>
      <c r="I53" s="349" t="s">
        <v>260</v>
      </c>
      <c r="J53" s="338">
        <v>2</v>
      </c>
      <c r="K53" s="338">
        <v>2</v>
      </c>
      <c r="L53" s="338">
        <v>1</v>
      </c>
      <c r="M53" s="335" t="s">
        <v>261</v>
      </c>
      <c r="N53" s="323" t="s">
        <v>458</v>
      </c>
    </row>
    <row r="54" spans="1:14">
      <c r="A54" s="332" t="s">
        <v>473</v>
      </c>
      <c r="B54" s="332" t="s">
        <v>474</v>
      </c>
      <c r="C54" s="324">
        <v>2</v>
      </c>
      <c r="D54" s="324">
        <v>3</v>
      </c>
      <c r="E54" s="324">
        <v>1</v>
      </c>
      <c r="F54" s="324" t="s">
        <v>249</v>
      </c>
      <c r="G54" s="324" t="s">
        <v>370</v>
      </c>
      <c r="H54" s="322" t="s">
        <v>128</v>
      </c>
      <c r="I54" s="322" t="s">
        <v>129</v>
      </c>
      <c r="J54" s="338">
        <v>2</v>
      </c>
      <c r="K54" s="324">
        <v>3</v>
      </c>
      <c r="L54" s="324">
        <v>2</v>
      </c>
      <c r="M54" s="335" t="s">
        <v>320</v>
      </c>
      <c r="N54" s="322" t="s">
        <v>475</v>
      </c>
    </row>
    <row r="55" spans="1:14">
      <c r="A55" s="332" t="s">
        <v>476</v>
      </c>
      <c r="B55" s="350" t="s">
        <v>477</v>
      </c>
      <c r="C55" s="324">
        <v>3</v>
      </c>
      <c r="D55" s="324">
        <v>3</v>
      </c>
      <c r="E55" s="324">
        <v>1</v>
      </c>
      <c r="F55" s="324" t="s">
        <v>423</v>
      </c>
      <c r="G55" s="324"/>
      <c r="H55" s="326"/>
      <c r="I55" s="326"/>
      <c r="J55" s="327"/>
      <c r="K55" s="327"/>
      <c r="L55" s="327"/>
      <c r="M55" s="327"/>
      <c r="N55" s="322"/>
    </row>
    <row r="56" spans="1:14">
      <c r="A56" s="349" t="s">
        <v>478</v>
      </c>
      <c r="B56" s="350" t="s">
        <v>479</v>
      </c>
      <c r="C56" s="324">
        <v>1</v>
      </c>
      <c r="D56" s="324">
        <v>3</v>
      </c>
      <c r="E56" s="324">
        <v>1</v>
      </c>
      <c r="F56" s="324" t="s">
        <v>436</v>
      </c>
      <c r="G56" s="324" t="s">
        <v>370</v>
      </c>
      <c r="H56" s="336" t="s">
        <v>88</v>
      </c>
      <c r="I56" s="336" t="s">
        <v>89</v>
      </c>
      <c r="J56" s="329">
        <v>1</v>
      </c>
      <c r="K56" s="324">
        <v>2</v>
      </c>
      <c r="L56" s="324">
        <v>3</v>
      </c>
      <c r="M56" s="355" t="s">
        <v>181</v>
      </c>
      <c r="N56" s="322"/>
    </row>
    <row r="57" spans="1:14">
      <c r="A57" s="332" t="s">
        <v>480</v>
      </c>
      <c r="B57" s="332" t="s">
        <v>109</v>
      </c>
      <c r="C57" s="324">
        <v>3</v>
      </c>
      <c r="D57" s="324">
        <v>3</v>
      </c>
      <c r="E57" s="324">
        <v>2</v>
      </c>
      <c r="F57" s="324" t="s">
        <v>468</v>
      </c>
      <c r="G57" s="324" t="s">
        <v>370</v>
      </c>
      <c r="H57" s="336" t="s">
        <v>108</v>
      </c>
      <c r="I57" s="336" t="s">
        <v>109</v>
      </c>
      <c r="J57" s="333">
        <v>3</v>
      </c>
      <c r="K57" s="338">
        <v>3</v>
      </c>
      <c r="L57" s="351">
        <v>2</v>
      </c>
      <c r="M57" s="331" t="s">
        <v>312</v>
      </c>
      <c r="N57" s="322"/>
    </row>
    <row r="58" spans="1:14">
      <c r="A58" s="353" t="s">
        <v>481</v>
      </c>
      <c r="B58" s="353" t="s">
        <v>482</v>
      </c>
      <c r="C58" s="324">
        <v>3</v>
      </c>
      <c r="D58" s="324">
        <v>3</v>
      </c>
      <c r="E58" s="324">
        <v>2</v>
      </c>
      <c r="F58" s="324" t="s">
        <v>249</v>
      </c>
      <c r="G58" s="324" t="s">
        <v>370</v>
      </c>
      <c r="H58" s="322" t="s">
        <v>25</v>
      </c>
      <c r="I58" s="322" t="s">
        <v>257</v>
      </c>
      <c r="J58" s="324">
        <v>3</v>
      </c>
      <c r="K58" s="324">
        <v>1</v>
      </c>
      <c r="L58" s="344">
        <v>3</v>
      </c>
      <c r="M58" s="329" t="s">
        <v>249</v>
      </c>
      <c r="N58" s="322"/>
    </row>
    <row r="59" spans="1:14">
      <c r="A59" s="332" t="s">
        <v>483</v>
      </c>
      <c r="B59" s="350" t="s">
        <v>484</v>
      </c>
      <c r="C59" s="324">
        <v>3</v>
      </c>
      <c r="D59" s="324">
        <v>3</v>
      </c>
      <c r="E59" s="324">
        <v>2</v>
      </c>
      <c r="F59" s="324" t="s">
        <v>466</v>
      </c>
      <c r="G59" s="324" t="s">
        <v>370</v>
      </c>
      <c r="H59" s="336" t="s">
        <v>149</v>
      </c>
      <c r="I59" s="336" t="s">
        <v>150</v>
      </c>
      <c r="J59" s="333">
        <v>3</v>
      </c>
      <c r="K59" s="324">
        <v>4</v>
      </c>
      <c r="L59" s="344">
        <v>1</v>
      </c>
      <c r="M59" s="331" t="s">
        <v>113</v>
      </c>
      <c r="N59" s="322"/>
    </row>
    <row r="60" spans="1:14">
      <c r="A60" s="350" t="s">
        <v>485</v>
      </c>
      <c r="B60" s="332" t="s">
        <v>156</v>
      </c>
      <c r="C60" s="324">
        <v>3</v>
      </c>
      <c r="D60" s="324">
        <v>3</v>
      </c>
      <c r="E60" s="324">
        <v>2</v>
      </c>
      <c r="F60" s="324" t="s">
        <v>468</v>
      </c>
      <c r="G60" s="324" t="s">
        <v>370</v>
      </c>
      <c r="H60" s="336" t="s">
        <v>155</v>
      </c>
      <c r="I60" s="336" t="s">
        <v>156</v>
      </c>
      <c r="J60" s="333">
        <v>3</v>
      </c>
      <c r="K60" s="324">
        <v>4</v>
      </c>
      <c r="L60" s="344">
        <v>1</v>
      </c>
      <c r="M60" s="331" t="s">
        <v>205</v>
      </c>
      <c r="N60" s="322"/>
    </row>
    <row r="61" spans="1:14">
      <c r="A61" s="356" t="s">
        <v>486</v>
      </c>
      <c r="B61" s="356" t="s">
        <v>167</v>
      </c>
      <c r="C61" s="324">
        <v>3</v>
      </c>
      <c r="D61" s="324">
        <v>3</v>
      </c>
      <c r="E61" s="324">
        <v>2</v>
      </c>
      <c r="F61" s="324" t="s">
        <v>423</v>
      </c>
      <c r="G61" s="324" t="s">
        <v>370</v>
      </c>
      <c r="H61" s="336" t="s">
        <v>166</v>
      </c>
      <c r="I61" s="336" t="s">
        <v>167</v>
      </c>
      <c r="J61" s="333">
        <v>3</v>
      </c>
      <c r="K61" s="324">
        <v>4</v>
      </c>
      <c r="L61" s="344">
        <v>2</v>
      </c>
      <c r="M61" s="331" t="s">
        <v>105</v>
      </c>
      <c r="N61" s="322"/>
    </row>
    <row r="62" spans="1:14">
      <c r="A62" s="356" t="s">
        <v>487</v>
      </c>
      <c r="B62" s="357" t="s">
        <v>488</v>
      </c>
      <c r="C62" s="358">
        <v>2</v>
      </c>
      <c r="D62" s="324">
        <v>3</v>
      </c>
      <c r="E62" s="344">
        <v>2</v>
      </c>
      <c r="F62" s="359" t="s">
        <v>489</v>
      </c>
      <c r="G62" s="557" t="s">
        <v>370</v>
      </c>
      <c r="H62" s="576" t="s">
        <v>161</v>
      </c>
      <c r="I62" s="576" t="s">
        <v>162</v>
      </c>
      <c r="J62" s="557">
        <v>2</v>
      </c>
      <c r="K62" s="557">
        <v>4</v>
      </c>
      <c r="L62" s="572">
        <v>2</v>
      </c>
      <c r="M62" s="574" t="s">
        <v>128</v>
      </c>
      <c r="N62" s="322"/>
    </row>
    <row r="63" spans="1:14">
      <c r="A63" s="360" t="s">
        <v>490</v>
      </c>
      <c r="B63" s="360" t="s">
        <v>491</v>
      </c>
      <c r="C63" s="358">
        <v>2</v>
      </c>
      <c r="D63" s="324">
        <v>3</v>
      </c>
      <c r="E63" s="344">
        <v>3</v>
      </c>
      <c r="F63" s="80" t="s">
        <v>402</v>
      </c>
      <c r="G63" s="558"/>
      <c r="H63" s="566"/>
      <c r="I63" s="566"/>
      <c r="J63" s="558"/>
      <c r="K63" s="558"/>
      <c r="L63" s="573"/>
      <c r="M63" s="575"/>
      <c r="N63" s="322" t="s">
        <v>475</v>
      </c>
    </row>
    <row r="64" spans="1:14" ht="15" customHeight="1">
      <c r="A64" s="565" t="s">
        <v>492</v>
      </c>
      <c r="B64" s="565" t="s">
        <v>493</v>
      </c>
      <c r="C64" s="557">
        <v>3</v>
      </c>
      <c r="D64" s="557">
        <v>3</v>
      </c>
      <c r="E64" s="557">
        <v>3</v>
      </c>
      <c r="F64" s="557"/>
      <c r="G64" s="557" t="s">
        <v>370</v>
      </c>
      <c r="H64" s="343" t="s">
        <v>494</v>
      </c>
      <c r="I64" s="361" t="s">
        <v>495</v>
      </c>
      <c r="J64" s="564">
        <v>3</v>
      </c>
      <c r="K64" s="561">
        <v>4</v>
      </c>
      <c r="L64" s="571">
        <v>2</v>
      </c>
      <c r="M64" s="324" t="s">
        <v>496</v>
      </c>
      <c r="N64" s="567"/>
    </row>
    <row r="65" spans="1:14">
      <c r="A65" s="565"/>
      <c r="B65" s="565"/>
      <c r="C65" s="563"/>
      <c r="D65" s="563"/>
      <c r="E65" s="563"/>
      <c r="F65" s="563"/>
      <c r="G65" s="563"/>
      <c r="H65" s="343" t="s">
        <v>497</v>
      </c>
      <c r="I65" s="75" t="s">
        <v>498</v>
      </c>
      <c r="J65" s="564"/>
      <c r="K65" s="561"/>
      <c r="L65" s="571"/>
      <c r="M65" s="324" t="s">
        <v>350</v>
      </c>
      <c r="N65" s="568"/>
    </row>
    <row r="66" spans="1:14">
      <c r="A66" s="566" t="s">
        <v>492</v>
      </c>
      <c r="B66" s="566" t="s">
        <v>499</v>
      </c>
      <c r="C66" s="558">
        <v>3</v>
      </c>
      <c r="D66" s="558"/>
      <c r="E66" s="558">
        <v>3</v>
      </c>
      <c r="F66" s="558"/>
      <c r="G66" s="558" t="s">
        <v>370</v>
      </c>
      <c r="H66" s="343" t="s">
        <v>226</v>
      </c>
      <c r="I66" s="76" t="s">
        <v>500</v>
      </c>
      <c r="J66" s="564"/>
      <c r="K66" s="561"/>
      <c r="L66" s="571"/>
      <c r="M66" s="363" t="s">
        <v>351</v>
      </c>
      <c r="N66" s="569"/>
    </row>
    <row r="67" spans="1:14">
      <c r="A67" s="332" t="s">
        <v>501</v>
      </c>
      <c r="B67" s="332" t="s">
        <v>502</v>
      </c>
      <c r="C67" s="324">
        <v>3</v>
      </c>
      <c r="D67" s="324">
        <v>4</v>
      </c>
      <c r="E67" s="324">
        <v>1</v>
      </c>
      <c r="F67" s="324" t="s">
        <v>468</v>
      </c>
      <c r="G67" s="324" t="s">
        <v>370</v>
      </c>
      <c r="H67" s="336" t="s">
        <v>110</v>
      </c>
      <c r="I67" s="336" t="s">
        <v>111</v>
      </c>
      <c r="J67" s="324">
        <v>1</v>
      </c>
      <c r="K67" s="338">
        <v>3</v>
      </c>
      <c r="L67" s="351">
        <v>3</v>
      </c>
      <c r="M67" s="329" t="s">
        <v>324</v>
      </c>
      <c r="N67" s="322" t="s">
        <v>414</v>
      </c>
    </row>
    <row r="68" spans="1:14">
      <c r="A68" s="350" t="s">
        <v>503</v>
      </c>
      <c r="B68" s="332" t="s">
        <v>504</v>
      </c>
      <c r="C68" s="324">
        <v>3</v>
      </c>
      <c r="D68" s="324">
        <v>4</v>
      </c>
      <c r="E68" s="324">
        <v>1</v>
      </c>
      <c r="F68" s="324" t="s">
        <v>445</v>
      </c>
      <c r="G68" s="324" t="s">
        <v>370</v>
      </c>
      <c r="H68" s="336" t="s">
        <v>115</v>
      </c>
      <c r="I68" s="336" t="s">
        <v>116</v>
      </c>
      <c r="J68" s="333">
        <v>3</v>
      </c>
      <c r="K68" s="324">
        <v>3</v>
      </c>
      <c r="L68" s="344">
        <v>2</v>
      </c>
      <c r="M68" s="331" t="s">
        <v>105</v>
      </c>
      <c r="N68" s="322"/>
    </row>
    <row r="69" spans="1:14" ht="51.75" customHeight="1">
      <c r="A69" s="332" t="s">
        <v>505</v>
      </c>
      <c r="B69" s="332" t="s">
        <v>506</v>
      </c>
      <c r="C69" s="324">
        <v>3</v>
      </c>
      <c r="D69" s="324">
        <v>4</v>
      </c>
      <c r="E69" s="324">
        <v>1</v>
      </c>
      <c r="F69" s="324" t="s">
        <v>249</v>
      </c>
      <c r="G69" s="324" t="s">
        <v>370</v>
      </c>
      <c r="H69" s="336" t="s">
        <v>163</v>
      </c>
      <c r="I69" s="336" t="s">
        <v>164</v>
      </c>
      <c r="J69" s="329">
        <v>3</v>
      </c>
      <c r="K69" s="338">
        <v>4</v>
      </c>
      <c r="L69" s="351">
        <v>1</v>
      </c>
      <c r="M69" s="329" t="s">
        <v>334</v>
      </c>
      <c r="N69" s="322"/>
    </row>
    <row r="70" spans="1:14" ht="30">
      <c r="A70" s="350" t="s">
        <v>507</v>
      </c>
      <c r="B70" s="350" t="s">
        <v>508</v>
      </c>
      <c r="C70" s="324">
        <v>3</v>
      </c>
      <c r="D70" s="324">
        <v>4</v>
      </c>
      <c r="E70" s="324">
        <v>1</v>
      </c>
      <c r="F70" s="324" t="s">
        <v>509</v>
      </c>
      <c r="G70" s="324" t="s">
        <v>370</v>
      </c>
      <c r="H70" s="343" t="s">
        <v>510</v>
      </c>
      <c r="I70" s="336" t="s">
        <v>511</v>
      </c>
      <c r="J70" s="324">
        <v>3</v>
      </c>
      <c r="K70" s="324">
        <v>3</v>
      </c>
      <c r="L70" s="324">
        <v>2</v>
      </c>
      <c r="M70" s="70" t="s">
        <v>343</v>
      </c>
      <c r="N70" s="322"/>
    </row>
    <row r="71" spans="1:14">
      <c r="A71" s="332" t="s">
        <v>512</v>
      </c>
      <c r="B71" s="332" t="s">
        <v>152</v>
      </c>
      <c r="C71" s="324">
        <v>3</v>
      </c>
      <c r="D71" s="324">
        <v>4</v>
      </c>
      <c r="E71" s="324">
        <v>2</v>
      </c>
      <c r="F71" s="324" t="s">
        <v>507</v>
      </c>
      <c r="G71" s="324" t="s">
        <v>370</v>
      </c>
      <c r="H71" s="336" t="s">
        <v>151</v>
      </c>
      <c r="I71" s="336" t="s">
        <v>152</v>
      </c>
      <c r="J71" s="324">
        <v>3</v>
      </c>
      <c r="K71" s="324">
        <v>4</v>
      </c>
      <c r="L71" s="324">
        <v>2</v>
      </c>
      <c r="M71" s="335" t="s">
        <v>159</v>
      </c>
      <c r="N71" s="322"/>
    </row>
    <row r="72" spans="1:14">
      <c r="A72" s="364" t="s">
        <v>513</v>
      </c>
      <c r="B72" s="364" t="s">
        <v>514</v>
      </c>
      <c r="C72" s="324">
        <v>6</v>
      </c>
      <c r="D72" s="324">
        <v>3</v>
      </c>
      <c r="E72" s="324">
        <v>3</v>
      </c>
      <c r="F72" s="365" t="s">
        <v>515</v>
      </c>
      <c r="G72" s="324" t="s">
        <v>370</v>
      </c>
      <c r="H72" s="364" t="s">
        <v>153</v>
      </c>
      <c r="I72" s="364" t="s">
        <v>154</v>
      </c>
      <c r="J72" s="324">
        <v>6</v>
      </c>
      <c r="K72" s="324">
        <v>4</v>
      </c>
      <c r="L72" s="324">
        <v>3</v>
      </c>
      <c r="M72" s="335" t="s">
        <v>346</v>
      </c>
      <c r="N72" s="322"/>
    </row>
    <row r="73" spans="1:14" ht="15.75">
      <c r="B73" s="68"/>
      <c r="F73" s="68"/>
      <c r="H73" s="570"/>
      <c r="I73" s="570"/>
      <c r="J73" s="570"/>
      <c r="K73" s="570"/>
      <c r="L73" s="570"/>
      <c r="M73" s="570"/>
      <c r="N73" s="570"/>
    </row>
    <row r="74" spans="1:14" ht="32.65" customHeight="1">
      <c r="A74" s="562" t="s">
        <v>516</v>
      </c>
      <c r="B74" s="562"/>
      <c r="C74" s="562"/>
      <c r="D74" s="562"/>
      <c r="E74" s="562"/>
      <c r="F74" s="81"/>
      <c r="H74" s="323" t="s">
        <v>58</v>
      </c>
      <c r="I74" s="323" t="s">
        <v>59</v>
      </c>
      <c r="J74" s="330">
        <v>3</v>
      </c>
      <c r="K74" s="330">
        <v>1</v>
      </c>
      <c r="L74" s="330">
        <v>1</v>
      </c>
      <c r="M74" s="335" t="s">
        <v>249</v>
      </c>
      <c r="N74" s="348" t="s">
        <v>517</v>
      </c>
    </row>
    <row r="75" spans="1:14">
      <c r="B75" s="68"/>
      <c r="F75" s="68"/>
      <c r="H75" s="323" t="s">
        <v>65</v>
      </c>
      <c r="I75" s="323" t="s">
        <v>66</v>
      </c>
      <c r="J75" s="330">
        <v>3</v>
      </c>
      <c r="K75" s="330">
        <v>2</v>
      </c>
      <c r="L75" s="347">
        <v>1</v>
      </c>
      <c r="M75" s="330" t="s">
        <v>252</v>
      </c>
      <c r="N75" s="323"/>
    </row>
    <row r="76" spans="1:14" ht="30">
      <c r="B76" s="68"/>
      <c r="F76" s="68"/>
      <c r="H76" s="343" t="s">
        <v>190</v>
      </c>
      <c r="I76" s="343" t="s">
        <v>518</v>
      </c>
      <c r="J76" s="362">
        <v>3</v>
      </c>
      <c r="K76" s="330">
        <v>2</v>
      </c>
      <c r="L76" s="347">
        <v>1</v>
      </c>
      <c r="M76" s="331" t="s">
        <v>54</v>
      </c>
      <c r="N76" s="323" t="s">
        <v>519</v>
      </c>
    </row>
    <row r="77" spans="1:14">
      <c r="B77" s="68"/>
      <c r="F77" s="68"/>
      <c r="H77" s="323" t="s">
        <v>86</v>
      </c>
      <c r="I77" s="323" t="s">
        <v>87</v>
      </c>
      <c r="J77" s="330">
        <v>3</v>
      </c>
      <c r="K77" s="330">
        <v>2</v>
      </c>
      <c r="L77" s="347">
        <v>2</v>
      </c>
      <c r="M77" s="331" t="s">
        <v>267</v>
      </c>
      <c r="N77" s="323"/>
    </row>
    <row r="78" spans="1:14" ht="26.65" customHeight="1">
      <c r="B78" s="68"/>
      <c r="F78" s="68"/>
      <c r="H78" s="343" t="s">
        <v>126</v>
      </c>
      <c r="I78" s="343" t="s">
        <v>127</v>
      </c>
      <c r="J78" s="362">
        <v>3</v>
      </c>
      <c r="K78" s="330">
        <v>3</v>
      </c>
      <c r="L78" s="347">
        <v>1</v>
      </c>
      <c r="M78" s="366" t="s">
        <v>311</v>
      </c>
      <c r="N78" s="323"/>
    </row>
    <row r="79" spans="1:14" ht="30">
      <c r="B79" s="68"/>
      <c r="F79" s="68"/>
      <c r="H79" s="343" t="s">
        <v>157</v>
      </c>
      <c r="I79" s="367" t="s">
        <v>158</v>
      </c>
      <c r="J79" s="362">
        <v>3</v>
      </c>
      <c r="K79" s="330">
        <v>4</v>
      </c>
      <c r="L79" s="347">
        <v>2</v>
      </c>
      <c r="M79" s="331" t="s">
        <v>128</v>
      </c>
      <c r="N79" s="348" t="s">
        <v>520</v>
      </c>
    </row>
    <row r="80" spans="1:14">
      <c r="B80" s="68"/>
      <c r="F80" s="68"/>
      <c r="H80" s="343" t="s">
        <v>77</v>
      </c>
      <c r="I80" s="343" t="s">
        <v>78</v>
      </c>
      <c r="J80" s="337">
        <v>3</v>
      </c>
      <c r="K80" s="330">
        <v>2</v>
      </c>
      <c r="L80" s="347">
        <v>1</v>
      </c>
      <c r="M80" s="330" t="s">
        <v>254</v>
      </c>
      <c r="N80" s="323"/>
    </row>
    <row r="81" spans="2:14">
      <c r="B81" s="68"/>
      <c r="F81" s="68"/>
      <c r="H81" s="343" t="s">
        <v>117</v>
      </c>
      <c r="I81" s="343" t="s">
        <v>118</v>
      </c>
      <c r="J81" s="337">
        <v>1</v>
      </c>
      <c r="K81" s="330">
        <v>3</v>
      </c>
      <c r="L81" s="347">
        <v>3</v>
      </c>
      <c r="M81" s="329" t="s">
        <v>108</v>
      </c>
      <c r="N81" s="323"/>
    </row>
    <row r="82" spans="2:14" ht="30">
      <c r="B82" s="68"/>
      <c r="F82" s="68"/>
      <c r="H82" s="323" t="s">
        <v>210</v>
      </c>
      <c r="I82" s="348" t="s">
        <v>521</v>
      </c>
      <c r="J82" s="330">
        <v>3</v>
      </c>
      <c r="K82" s="330">
        <v>3</v>
      </c>
      <c r="L82" s="347">
        <v>1</v>
      </c>
      <c r="M82" s="329" t="s">
        <v>349</v>
      </c>
      <c r="N82" s="323" t="s">
        <v>519</v>
      </c>
    </row>
    <row r="83" spans="2:14" ht="30">
      <c r="F83" s="68"/>
      <c r="H83" s="343" t="s">
        <v>213</v>
      </c>
      <c r="I83" s="343" t="s">
        <v>522</v>
      </c>
      <c r="J83" s="362">
        <v>3</v>
      </c>
      <c r="K83" s="330">
        <v>3</v>
      </c>
      <c r="L83" s="347">
        <v>2</v>
      </c>
      <c r="M83" s="368" t="s">
        <v>348</v>
      </c>
      <c r="N83" s="348" t="s">
        <v>523</v>
      </c>
    </row>
    <row r="84" spans="2:14" ht="30">
      <c r="F84" s="68"/>
      <c r="H84" s="369" t="s">
        <v>216</v>
      </c>
      <c r="I84" s="348" t="s">
        <v>524</v>
      </c>
      <c r="J84" s="330">
        <v>3</v>
      </c>
      <c r="K84" s="330">
        <v>4</v>
      </c>
      <c r="L84" s="347">
        <v>1</v>
      </c>
      <c r="M84" s="329" t="s">
        <v>349</v>
      </c>
      <c r="N84" s="348" t="s">
        <v>525</v>
      </c>
    </row>
    <row r="85" spans="2:14" ht="30">
      <c r="F85" s="68"/>
      <c r="H85" s="343" t="s">
        <v>219</v>
      </c>
      <c r="I85" s="343" t="s">
        <v>526</v>
      </c>
      <c r="J85" s="362">
        <v>3</v>
      </c>
      <c r="K85" s="330">
        <v>4</v>
      </c>
      <c r="L85" s="347">
        <v>2</v>
      </c>
      <c r="M85" s="370" t="s">
        <v>529</v>
      </c>
      <c r="N85" s="323" t="s">
        <v>519</v>
      </c>
    </row>
    <row r="86" spans="2:14" ht="16.899999999999999" hidden="1" customHeight="1">
      <c r="F86" s="68"/>
      <c r="H86" s="367" t="s">
        <v>222</v>
      </c>
      <c r="I86" s="367" t="s">
        <v>223</v>
      </c>
      <c r="J86" s="330">
        <v>3</v>
      </c>
      <c r="K86" s="330">
        <v>4</v>
      </c>
      <c r="L86" s="347">
        <v>2</v>
      </c>
      <c r="M86" s="329" t="s">
        <v>496</v>
      </c>
      <c r="N86" s="323" t="s">
        <v>475</v>
      </c>
    </row>
    <row r="87" spans="2:14" ht="16.899999999999999" hidden="1" customHeight="1">
      <c r="F87" s="68"/>
      <c r="H87" s="367" t="s">
        <v>224</v>
      </c>
      <c r="I87" s="367" t="s">
        <v>225</v>
      </c>
      <c r="J87" s="330">
        <v>3</v>
      </c>
      <c r="K87" s="330">
        <v>4</v>
      </c>
      <c r="L87" s="347">
        <v>2</v>
      </c>
      <c r="M87" s="329" t="s">
        <v>350</v>
      </c>
      <c r="N87" s="323" t="s">
        <v>475</v>
      </c>
    </row>
    <row r="88" spans="2:14" hidden="1">
      <c r="F88" s="68"/>
      <c r="H88" s="367" t="s">
        <v>226</v>
      </c>
      <c r="I88" s="367" t="s">
        <v>227</v>
      </c>
      <c r="J88" s="330">
        <v>3</v>
      </c>
      <c r="K88" s="330">
        <v>4</v>
      </c>
      <c r="L88" s="347">
        <v>2</v>
      </c>
      <c r="M88" s="331" t="s">
        <v>351</v>
      </c>
      <c r="N88" s="323" t="s">
        <v>475</v>
      </c>
    </row>
  </sheetData>
  <sheetProtection algorithmName="SHA-512" hashValue="57MtihP1sFrFLmuFL1XhtNZXLcwfqV8LdyLkDMeWaAzcqOhxmvNtRATc0kTIDFEUCmTSJafSEAL8vo7oOW8NCg==" saltValue="pKagPbno+S9QAtvF5GyU1w==" spinCount="100000" sheet="1" formatCells="0" formatColumns="0" formatRows="0" insertColumns="0" insertRows="0" insertHyperlinks="0" deleteColumns="0" deleteRows="0" sort="0" autoFilter="0" pivotTables="0"/>
  <mergeCells count="32">
    <mergeCell ref="G62:G63"/>
    <mergeCell ref="H62:H63"/>
    <mergeCell ref="I62:I63"/>
    <mergeCell ref="J62:J63"/>
    <mergeCell ref="K62:K63"/>
    <mergeCell ref="N64:N66"/>
    <mergeCell ref="H73:N73"/>
    <mergeCell ref="K64:K66"/>
    <mergeCell ref="L64:L66"/>
    <mergeCell ref="L62:L63"/>
    <mergeCell ref="M62:M63"/>
    <mergeCell ref="A74:E74"/>
    <mergeCell ref="G64:G66"/>
    <mergeCell ref="J64:J66"/>
    <mergeCell ref="A64:A66"/>
    <mergeCell ref="B64:B66"/>
    <mergeCell ref="C64:C66"/>
    <mergeCell ref="D64:D66"/>
    <mergeCell ref="E64:E66"/>
    <mergeCell ref="F64:F66"/>
    <mergeCell ref="N29:N30"/>
    <mergeCell ref="A38:A39"/>
    <mergeCell ref="B38:B39"/>
    <mergeCell ref="C38:C39"/>
    <mergeCell ref="D38:D39"/>
    <mergeCell ref="E38:E39"/>
    <mergeCell ref="A1:F1"/>
    <mergeCell ref="H1:M1"/>
    <mergeCell ref="A2:M2"/>
    <mergeCell ref="A3:M4"/>
    <mergeCell ref="A5:F5"/>
    <mergeCell ref="H5:M5"/>
  </mergeCells>
  <printOptions horizontalCentered="1"/>
  <pageMargins left="0.7" right="0.7" top="0.75" bottom="0.75" header="0.3" footer="0.3"/>
  <pageSetup scale="48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6145" r:id="rId4">
          <objectPr defaultSize="0" r:id="rId5">
            <anchor moveWithCells="1">
              <from>
                <xdr:col>8</xdr:col>
                <xdr:colOff>2457450</xdr:colOff>
                <xdr:row>0</xdr:row>
                <xdr:rowOff>95250</xdr:rowOff>
              </from>
              <to>
                <xdr:col>8</xdr:col>
                <xdr:colOff>3257550</xdr:colOff>
                <xdr:row>0</xdr:row>
                <xdr:rowOff>514350</xdr:rowOff>
              </to>
            </anchor>
          </objectPr>
        </oleObject>
      </mc:Choice>
      <mc:Fallback>
        <oleObject progId="Visio.Drawing.15" shapeId="614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AEA07D00FC174395C6EB5A109EB062" ma:contentTypeVersion="18" ma:contentTypeDescription="Create a new document." ma:contentTypeScope="" ma:versionID="c0873ce9c741c18d5d40eb3d2118055c">
  <xsd:schema xmlns:xsd="http://www.w3.org/2001/XMLSchema" xmlns:xs="http://www.w3.org/2001/XMLSchema" xmlns:p="http://schemas.microsoft.com/office/2006/metadata/properties" xmlns:ns2="ca5eeba8-ad77-471a-81f1-6b7a0f60d7bf" xmlns:ns3="31371ffb-89a5-4cf6-819d-aeb9c40d75af" targetNamespace="http://schemas.microsoft.com/office/2006/metadata/properties" ma:root="true" ma:fieldsID="1b26aca903d6294c8d9ce47cf0e665e0" ns2:_="" ns3:_="">
    <xsd:import namespace="ca5eeba8-ad77-471a-81f1-6b7a0f60d7bf"/>
    <xsd:import namespace="31371ffb-89a5-4cf6-819d-aeb9c40d75a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5eeba8-ad77-471a-81f1-6b7a0f60d7b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db46d2-2355-4960-8cce-5871bfa6e26a}" ma:internalName="TaxCatchAll" ma:showField="CatchAllData" ma:web="ca5eeba8-ad77-471a-81f1-6b7a0f60d7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371ffb-89a5-4cf6-819d-aeb9c40d75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c26fb87-2f5d-4f6b-be60-bb8208a96a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1371ffb-89a5-4cf6-819d-aeb9c40d75af">
      <Terms xmlns="http://schemas.microsoft.com/office/infopath/2007/PartnerControls"/>
    </lcf76f155ced4ddcb4097134ff3c332f>
    <TaxCatchAll xmlns="ca5eeba8-ad77-471a-81f1-6b7a0f60d7bf" xsi:nil="true"/>
  </documentManagement>
</p:properties>
</file>

<file path=customXml/itemProps1.xml><?xml version="1.0" encoding="utf-8"?>
<ds:datastoreItem xmlns:ds="http://schemas.openxmlformats.org/officeDocument/2006/customXml" ds:itemID="{757ADC35-5B9D-41F4-9B45-55CF5A66E5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C4B292-FF77-42F5-9442-DF4C588150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5eeba8-ad77-471a-81f1-6b7a0f60d7bf"/>
    <ds:schemaRef ds:uri="31371ffb-89a5-4cf6-819d-aeb9c40d75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00F768-2C70-4D87-8683-8E6698619039}">
  <ds:schemaRefs>
    <ds:schemaRef ds:uri="http://schemas.microsoft.com/office/2006/metadata/properties"/>
    <ds:schemaRef ds:uri="http://www.w3.org/2000/xmlns/"/>
    <ds:schemaRef ds:uri="31371ffb-89a5-4cf6-819d-aeb9c40d75af"/>
    <ds:schemaRef ds:uri="http://schemas.microsoft.com/office/infopath/2007/PartnerControls"/>
    <ds:schemaRef ds:uri="ca5eeba8-ad77-471a-81f1-6b7a0f60d7bf"/>
    <ds:schemaRef ds:uri="http://www.w3.org/2001/XMLSchema-instan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EE Advisory</vt:lpstr>
      <vt:lpstr>Diploma</vt:lpstr>
      <vt:lpstr>Higher Diploma</vt:lpstr>
      <vt:lpstr> Applied Bachelor (AB)</vt:lpstr>
      <vt:lpstr> Applied Bachelor (AB- MinorAI)</vt:lpstr>
      <vt:lpstr>EE to EE - Mapping</vt:lpstr>
      <vt:lpstr>' Applied Bachelor (AB- MinorAI)'!Print_Area</vt:lpstr>
      <vt:lpstr>' Applied Bachelor (AB)'!Print_Area</vt:lpstr>
      <vt:lpstr>Diploma!Print_Area</vt:lpstr>
      <vt:lpstr>'Higher Diploma'!Print_Area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Osama Ibrahim Hassanein Hassan</dc:creator>
  <cp:keywords/>
  <dc:description/>
  <cp:lastModifiedBy>hisham.hammash</cp:lastModifiedBy>
  <cp:revision/>
  <dcterms:created xsi:type="dcterms:W3CDTF">2019-11-13T08:44:04Z</dcterms:created>
  <dcterms:modified xsi:type="dcterms:W3CDTF">2024-02-05T08:21:32Z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0x0101002CAEA07D00FC174395C6EB5A109EB062</vt:lpwstr>
  </property>
  <property fmtid="{D5CDD505-2E9C-101B-9397-08002B2CF9AE}" pid="3" name="MediaServiceImageTags">
    <vt:lpwstr/>
  </property>
</Properties>
</file>