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isham.hammash\Desktop\"/>
    </mc:Choice>
  </mc:AlternateContent>
  <xr:revisionPtr revIDLastSave="0" documentId="13_ncr:1_{1D1BD68D-56BF-4B69-B5FF-E2F1C2C61DEB}" xr6:coauthVersionLast="47" xr6:coauthVersionMax="47" xr10:uidLastSave="{00000000-0000-0000-0000-000000000000}"/>
  <bookViews>
    <workbookView xWindow="2850" yWindow="1155" windowWidth="31170" windowHeight="20490" xr2:uid="{00000000-000D-0000-FFFF-FFFF00000000}"/>
  </bookViews>
  <sheets>
    <sheet name="ME Advisory" sheetId="1" r:id="rId1"/>
    <sheet name="Diploma (D)" sheetId="6" r:id="rId2"/>
    <sheet name="Higher Diploma (HD)" sheetId="3" r:id="rId3"/>
    <sheet name=" Applied Bachelor (AB)" sheetId="9" r:id="rId4"/>
    <sheet name=" Applied Bachelor (AB- MinorAI)" sheetId="4" r:id="rId5"/>
    <sheet name="ME to ME - Mapping" sheetId="10" r:id="rId6"/>
  </sheets>
  <definedNames>
    <definedName name="HTML_CodePage" hidden="1">1256</definedName>
    <definedName name="HTML_Control" localSheetId="4" hidden="1">{"'Sheet1'!$A$1:$L$38"}</definedName>
    <definedName name="HTML_Control" localSheetId="3" hidden="1">{"'Sheet1'!$A$1:$L$38"}</definedName>
    <definedName name="HTML_Control" localSheetId="1" hidden="1">{"'Sheet1'!$A$1:$L$38"}</definedName>
    <definedName name="HTML_Control" localSheetId="2" hidden="1">{"'Sheet1'!$A$1:$L$38"}</definedName>
    <definedName name="HTML_Control" hidden="1">{"'Sheet1'!$A$1:$L$38"}</definedName>
    <definedName name="HTML_Description" hidden="1">""</definedName>
    <definedName name="HTML_Email" hidden="1">"I.Shboul@uaeu.ac.ae"</definedName>
    <definedName name="HTML_Header" hidden="1">""</definedName>
    <definedName name="HTML_LastUpdate" hidden="1">"10/8/00"</definedName>
    <definedName name="HTML_LineAfter" hidden="1">FALSE</definedName>
    <definedName name="HTML_LineBefore" hidden="1">FALSE</definedName>
    <definedName name="HTML_Name" hidden="1">"Ibrahim Shboul"</definedName>
    <definedName name="HTML_OBDlg2" hidden="1">TRUE</definedName>
    <definedName name="HTML_OBDlg4" hidden="1">TRUE</definedName>
    <definedName name="HTML_OS" hidden="1">0</definedName>
    <definedName name="HTML_PathFile" hidden="1">"C:\WINDOWS\Desktop\Engineering Plans\MyHTML.htm"</definedName>
    <definedName name="HTML_Title" hidden="1">""</definedName>
    <definedName name="_xlnm.Print_Area" localSheetId="4">' Applied Bachelor (AB- MinorAI)'!$A$1:$N$71</definedName>
    <definedName name="_xlnm.Print_Area" localSheetId="3">' Applied Bachelor (AB)'!$A$1:$N$69</definedName>
    <definedName name="_xlnm.Print_Area" localSheetId="1">'Diploma (D)'!$A$1:$N$50</definedName>
    <definedName name="_xlnm.Print_Area" localSheetId="2">'Higher Diploma (HD)'!$A$1:$N$61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1" l="1"/>
  <c r="N43" i="1"/>
  <c r="AC43" i="1"/>
  <c r="AB33" i="1" l="1"/>
  <c r="AC32" i="1" s="1"/>
  <c r="AB22" i="1"/>
  <c r="AC19" i="1" s="1"/>
  <c r="AB10" i="1"/>
  <c r="AC6" i="1" s="1"/>
  <c r="AC7" i="1" l="1"/>
  <c r="AC20" i="1"/>
  <c r="AC8" i="1"/>
  <c r="AC21" i="1"/>
  <c r="AC9" i="1"/>
  <c r="AC28" i="1"/>
  <c r="AC29" i="1"/>
  <c r="AC17" i="1"/>
  <c r="AC30" i="1"/>
  <c r="AC31" i="1"/>
  <c r="AC5" i="1"/>
  <c r="AC18" i="1"/>
  <c r="O33" i="1"/>
  <c r="M33" i="1"/>
  <c r="L33" i="1"/>
  <c r="K33" i="1"/>
  <c r="G33" i="1"/>
  <c r="E33" i="1"/>
  <c r="D33" i="1"/>
  <c r="C33" i="1"/>
  <c r="N29" i="1"/>
  <c r="N28" i="1"/>
  <c r="F28" i="1"/>
  <c r="N27" i="1"/>
  <c r="F27" i="1"/>
  <c r="N25" i="1"/>
  <c r="F25" i="1"/>
  <c r="N24" i="1"/>
  <c r="F24" i="1"/>
  <c r="N23" i="1"/>
  <c r="W16" i="1"/>
  <c r="U16" i="1"/>
  <c r="T16" i="1"/>
  <c r="S16" i="1"/>
  <c r="O16" i="1"/>
  <c r="M16" i="1"/>
  <c r="L16" i="1"/>
  <c r="K16" i="1"/>
  <c r="G16" i="1"/>
  <c r="E16" i="1"/>
  <c r="D16" i="1"/>
  <c r="C16" i="1"/>
  <c r="F13" i="1"/>
  <c r="N11" i="1"/>
  <c r="N16" i="1" s="1"/>
  <c r="F10" i="1"/>
  <c r="V16" i="1"/>
  <c r="F16" i="1" l="1"/>
  <c r="F33" i="1"/>
  <c r="AC10" i="1"/>
  <c r="N33" i="1"/>
  <c r="F58" i="1"/>
  <c r="F56" i="1"/>
  <c r="F39" i="1"/>
  <c r="F78" i="1"/>
  <c r="F77" i="1"/>
  <c r="F76" i="1"/>
  <c r="F74" i="1"/>
  <c r="F73" i="1"/>
  <c r="F72" i="1"/>
  <c r="F71" i="1"/>
  <c r="F95" i="1" l="1"/>
  <c r="F45" i="1"/>
  <c r="N57" i="1"/>
  <c r="N41" i="1" l="1"/>
  <c r="N59" i="1" l="1"/>
  <c r="N58" i="1"/>
  <c r="F97" i="1"/>
  <c r="F96" i="1" l="1"/>
  <c r="V40" i="1"/>
  <c r="M69" i="4" l="1"/>
  <c r="J69" i="4"/>
  <c r="M68" i="9"/>
  <c r="J68" i="9"/>
  <c r="M60" i="3"/>
  <c r="J60" i="3"/>
  <c r="R20" i="3"/>
  <c r="Q20" i="3"/>
  <c r="P20" i="3"/>
  <c r="R19" i="3"/>
  <c r="Q19" i="3"/>
  <c r="P19" i="3"/>
  <c r="P16" i="3"/>
  <c r="M49" i="6"/>
  <c r="J49" i="6"/>
  <c r="R20" i="6"/>
  <c r="Q20" i="6"/>
  <c r="P20" i="6"/>
  <c r="R19" i="6"/>
  <c r="Q19" i="6"/>
  <c r="P19" i="6"/>
  <c r="P16" i="6"/>
  <c r="N42" i="1" l="1"/>
  <c r="V38" i="1"/>
  <c r="W60" i="1"/>
  <c r="V60" i="1"/>
  <c r="U60" i="1"/>
  <c r="T60" i="1"/>
  <c r="S60" i="1"/>
  <c r="N56" i="1"/>
  <c r="F83" i="1" l="1"/>
  <c r="F86" i="1"/>
  <c r="N40" i="1" l="1"/>
  <c r="N39" i="1"/>
  <c r="N38" i="1"/>
  <c r="F40" i="1"/>
  <c r="R20" i="4" l="1"/>
  <c r="Q20" i="4"/>
  <c r="P20" i="4"/>
  <c r="R19" i="4"/>
  <c r="Q19" i="4"/>
  <c r="P19" i="4"/>
  <c r="P16" i="4"/>
  <c r="O60" i="1"/>
  <c r="M60" i="1"/>
  <c r="L60" i="1"/>
  <c r="K60" i="1"/>
  <c r="G60" i="1"/>
  <c r="E60" i="1"/>
  <c r="D60" i="1"/>
  <c r="C60" i="1"/>
  <c r="N54" i="1"/>
  <c r="W47" i="1"/>
  <c r="U47" i="1"/>
  <c r="T47" i="1"/>
  <c r="S47" i="1"/>
  <c r="O47" i="1"/>
  <c r="M47" i="1"/>
  <c r="L47" i="1"/>
  <c r="K47" i="1"/>
  <c r="G47" i="1"/>
  <c r="E47" i="1"/>
  <c r="D47" i="1"/>
  <c r="C47" i="1"/>
  <c r="N47" i="1"/>
  <c r="F47" i="1"/>
  <c r="W33" i="1"/>
  <c r="V33" i="1"/>
  <c r="U33" i="1"/>
  <c r="T33" i="1"/>
  <c r="S33" i="1"/>
  <c r="AC39" i="1" l="1"/>
  <c r="AC42" i="1"/>
  <c r="AC41" i="1"/>
  <c r="AC40" i="1"/>
  <c r="N60" i="1"/>
  <c r="V47" i="1"/>
  <c r="F60" i="1"/>
</calcChain>
</file>

<file path=xl/sharedStrings.xml><?xml version="1.0" encoding="utf-8"?>
<sst xmlns="http://schemas.openxmlformats.org/spreadsheetml/2006/main" count="1958" uniqueCount="532">
  <si>
    <t>Mechanical Engineering Technology (ME)</t>
  </si>
  <si>
    <t>Year 1 - ALL</t>
  </si>
  <si>
    <t>Year 1</t>
  </si>
  <si>
    <t>Diploma</t>
  </si>
  <si>
    <t>1st Semester</t>
  </si>
  <si>
    <t>2nd Semester</t>
  </si>
  <si>
    <t>Summer</t>
  </si>
  <si>
    <t>Subject</t>
  </si>
  <si>
    <t>Credit Hours</t>
  </si>
  <si>
    <t>Percent</t>
  </si>
  <si>
    <t>Math and Sciences, Humanities, Engineering Technology</t>
  </si>
  <si>
    <t>Humanities and Engineering Technology</t>
  </si>
  <si>
    <t>(%)</t>
  </si>
  <si>
    <t>No.</t>
  </si>
  <si>
    <t>Course</t>
  </si>
  <si>
    <t>L</t>
  </si>
  <si>
    <t>B</t>
  </si>
  <si>
    <t>T</t>
  </si>
  <si>
    <t>CH</t>
  </si>
  <si>
    <t>CR</t>
  </si>
  <si>
    <t>Humanities</t>
  </si>
  <si>
    <t>PHYS1011</t>
  </si>
  <si>
    <t>Physics I</t>
  </si>
  <si>
    <t>CHEM1011</t>
  </si>
  <si>
    <t>Chemistry I</t>
  </si>
  <si>
    <t>HUM1012</t>
  </si>
  <si>
    <t>Emirates Society &amp; Culture</t>
  </si>
  <si>
    <t>Math &amp; Science</t>
  </si>
  <si>
    <t>PHYS1012</t>
  </si>
  <si>
    <t>Physics I Lab</t>
  </si>
  <si>
    <t>CHEM1012</t>
  </si>
  <si>
    <t>Chemistry I Lab</t>
  </si>
  <si>
    <t>EMME-1001</t>
  </si>
  <si>
    <t>Statics</t>
  </si>
  <si>
    <t>ICT/programming</t>
  </si>
  <si>
    <t>MATH1001</t>
  </si>
  <si>
    <t>Precalculus</t>
  </si>
  <si>
    <t>ENGL1012</t>
  </si>
  <si>
    <t>Academic English II</t>
  </si>
  <si>
    <t>MATH-1020</t>
  </si>
  <si>
    <t>Calculus II</t>
  </si>
  <si>
    <t>Engineering</t>
  </si>
  <si>
    <t>ENG1003</t>
  </si>
  <si>
    <t>Mechanical Workshop</t>
  </si>
  <si>
    <t>HUM1011</t>
  </si>
  <si>
    <t>Islamic Culture</t>
  </si>
  <si>
    <t>OCT/OJT</t>
  </si>
  <si>
    <t>ICT1011</t>
  </si>
  <si>
    <t>Introduction to Programming &amp; Problem Solving</t>
  </si>
  <si>
    <t>MATH-1010</t>
  </si>
  <si>
    <t>Calculus I</t>
  </si>
  <si>
    <t>Total</t>
  </si>
  <si>
    <t>ENGL1001</t>
  </si>
  <si>
    <r>
      <t xml:space="preserve">English Skills </t>
    </r>
    <r>
      <rPr>
        <sz val="10"/>
        <color rgb="FFFF0000"/>
        <rFont val="Arial"/>
        <family val="2"/>
      </rPr>
      <t>*</t>
    </r>
  </si>
  <si>
    <t>EMEE-1001</t>
  </si>
  <si>
    <t>Electric Circuits I</t>
  </si>
  <si>
    <t>ENGL1011</t>
  </si>
  <si>
    <t>Academic English I</t>
  </si>
  <si>
    <t>HUM1013</t>
  </si>
  <si>
    <t>Arabic Communication Skills</t>
  </si>
  <si>
    <t>Advanced / Higher Diploma</t>
  </si>
  <si>
    <t>Year 2 - ALL</t>
  </si>
  <si>
    <t>Year 2</t>
  </si>
  <si>
    <t>Engineering Fundamentals &amp; Technology</t>
  </si>
  <si>
    <t>Work Application/On Campus Training</t>
  </si>
  <si>
    <t>EMIS-2101</t>
  </si>
  <si>
    <t>Introduction to Artificial Intelligent Systems</t>
  </si>
  <si>
    <t>EMIS-2003</t>
  </si>
  <si>
    <t>Control System Technologies</t>
  </si>
  <si>
    <t>EMIS-2090</t>
  </si>
  <si>
    <t>Instrumentation &amp; Process Control OCT</t>
  </si>
  <si>
    <t>ENG1002</t>
  </si>
  <si>
    <t>Engineering Drawing</t>
  </si>
  <si>
    <t>EMEE-2203</t>
  </si>
  <si>
    <t xml:space="preserve">Electrical Machines                           </t>
  </si>
  <si>
    <t>EMIS-2091</t>
  </si>
  <si>
    <t>Pneumatics and Hydraulics Systems OCT</t>
  </si>
  <si>
    <t>EMIS-2102</t>
  </si>
  <si>
    <t>Introduction to Mechatronics</t>
  </si>
  <si>
    <t>EMEE-2204</t>
  </si>
  <si>
    <t>Electrical Machines Lab</t>
  </si>
  <si>
    <t>EMME-2090</t>
  </si>
  <si>
    <t>Thrmo-Fluid OCT</t>
  </si>
  <si>
    <t>Applied Bachelor</t>
  </si>
  <si>
    <t>EMET-2001</t>
  </si>
  <si>
    <t xml:space="preserve">Health Safety and Environment </t>
  </si>
  <si>
    <t>EMIS-2204</t>
  </si>
  <si>
    <t>Pneumatics and Hydraulics Systems</t>
  </si>
  <si>
    <t>EMME-2091</t>
  </si>
  <si>
    <t>Pump and Compressors OCT</t>
  </si>
  <si>
    <t>ABCD-XXXX</t>
  </si>
  <si>
    <t>Specialization  Electives I</t>
  </si>
  <si>
    <t>EMIS-2005</t>
  </si>
  <si>
    <t>Intr. to Programming: C++</t>
  </si>
  <si>
    <t>EMMF-2090</t>
  </si>
  <si>
    <t>3D Printing Technologies OCT</t>
  </si>
  <si>
    <t>Specialization Electives II</t>
  </si>
  <si>
    <t>Specialization Electives III</t>
  </si>
  <si>
    <t>EMMF-2091</t>
  </si>
  <si>
    <t>CAD/CAM Technologies OCT</t>
  </si>
  <si>
    <t>Specialization Electives IV</t>
  </si>
  <si>
    <t>Year 3 - Mechanical</t>
  </si>
  <si>
    <t>Year 3</t>
  </si>
  <si>
    <t>Mechanical Technology</t>
  </si>
  <si>
    <t>`</t>
  </si>
  <si>
    <t xml:space="preserve">MATH-2015 </t>
  </si>
  <si>
    <t>Applied Mathematics</t>
  </si>
  <si>
    <t xml:space="preserve"> </t>
    <phoneticPr fontId="0" type="noConversion"/>
  </si>
  <si>
    <t>EMME-3203</t>
  </si>
  <si>
    <t xml:space="preserve">Kinematics of Machinery </t>
  </si>
  <si>
    <t>EMIS-3091</t>
  </si>
  <si>
    <t>Systems Modeling &amp; Simulation OCT</t>
  </si>
  <si>
    <t>EMME-3005</t>
  </si>
  <si>
    <t>Applied Industrial Maintenance</t>
  </si>
  <si>
    <t>EMME-3204</t>
  </si>
  <si>
    <t xml:space="preserve">Machine Design I </t>
  </si>
  <si>
    <t>EMME-3090</t>
  </si>
  <si>
    <t>Automobile Body - Interior OCT</t>
  </si>
  <si>
    <t>EMME-3101</t>
  </si>
  <si>
    <t xml:space="preserve">Dynamics </t>
  </si>
  <si>
    <t>EMET-3080</t>
  </si>
  <si>
    <t>Capstone Project **</t>
  </si>
  <si>
    <t>EMME-3091</t>
  </si>
  <si>
    <t>Automobile Body - Exterior OCT</t>
  </si>
  <si>
    <t>Higher Diploma</t>
  </si>
  <si>
    <t>EMME-3102</t>
  </si>
  <si>
    <t>Strength of Materials</t>
  </si>
  <si>
    <t>EMET-3001</t>
  </si>
  <si>
    <t xml:space="preserve">Engineering Design &amp; Project Planning </t>
  </si>
  <si>
    <t>EMME-3092</t>
  </si>
  <si>
    <t>Automobile Engine OCT</t>
  </si>
  <si>
    <t>ENGL2011</t>
  </si>
  <si>
    <t xml:space="preserve">Public Speaking </t>
  </si>
  <si>
    <t>Minor Electives II (Minor AI)</t>
  </si>
  <si>
    <t>EMMF-2092</t>
  </si>
  <si>
    <t>FabLab Technologies OCT</t>
  </si>
  <si>
    <t>Applied Bachelor (Minor AI)</t>
  </si>
  <si>
    <t>ENGL2012</t>
  </si>
  <si>
    <t xml:space="preserve">Literature Review </t>
  </si>
  <si>
    <t>EMIS-3095</t>
  </si>
  <si>
    <t>Payload System Design OCT</t>
  </si>
  <si>
    <t>Minor AI</t>
  </si>
  <si>
    <t>ENGL2013</t>
  </si>
  <si>
    <t xml:space="preserve">Report Writing </t>
  </si>
  <si>
    <t>Minor Electives I (Minor AI)</t>
  </si>
  <si>
    <t>Year 4 - Mechanical</t>
  </si>
  <si>
    <t>Year 4</t>
  </si>
  <si>
    <t>On the Job Training</t>
  </si>
  <si>
    <t>EMME-4101</t>
  </si>
  <si>
    <t>Heat Transfer</t>
  </si>
  <si>
    <t>EMET-4095</t>
  </si>
  <si>
    <t>Graduation Project II</t>
  </si>
  <si>
    <t>EMET-4099</t>
  </si>
  <si>
    <t>On-Job-Training (Internship) (12 Wks.)</t>
  </si>
  <si>
    <t>EMME-4102</t>
  </si>
  <si>
    <t>Thermodynamics II</t>
  </si>
  <si>
    <t>EMME-4204</t>
  </si>
  <si>
    <t>HVAC System Design</t>
  </si>
  <si>
    <t>EMET-4090</t>
  </si>
  <si>
    <r>
      <t xml:space="preserve">Graduation Project I </t>
    </r>
    <r>
      <rPr>
        <sz val="11"/>
        <color rgb="FFFF0000"/>
        <rFont val="Garamond"/>
        <family val="1"/>
      </rPr>
      <t>**</t>
    </r>
  </si>
  <si>
    <t>EMET-4001</t>
  </si>
  <si>
    <t>Business Startup and Management</t>
  </si>
  <si>
    <t>HUM3011</t>
  </si>
  <si>
    <t>Creativity, Innovation and Entrepreneurship</t>
  </si>
  <si>
    <t>0 </t>
  </si>
  <si>
    <t>EMME-4203</t>
  </si>
  <si>
    <t>Machine Design II</t>
  </si>
  <si>
    <t>Minor Elective III (Minor AI)</t>
  </si>
  <si>
    <t>Technical Elective I</t>
  </si>
  <si>
    <t>Minor Elective IV (Minor AI)</t>
  </si>
  <si>
    <t>NOTES:</t>
  </si>
  <si>
    <t>*ENGL-1001</t>
  </si>
  <si>
    <t>Number of credits(3) is not counted for Graduation requirements</t>
  </si>
  <si>
    <t>EMET-4090**</t>
  </si>
  <si>
    <t>Graduation Project 1 is equivalent to EMET-3080 for HD</t>
  </si>
  <si>
    <t>Specialization Electives I, II, III and IV</t>
  </si>
  <si>
    <t>Mechanical, Manufacturing, Electrical and Intelligent Systems</t>
  </si>
  <si>
    <t>EMME-2101</t>
  </si>
  <si>
    <t xml:space="preserve">Materials Science     </t>
  </si>
  <si>
    <t>Mechanical, Mechanical (Minor AI),  Manufacturing - Elective I</t>
  </si>
  <si>
    <t>EMEE-2101</t>
  </si>
  <si>
    <t xml:space="preserve">Digital Logic Design </t>
  </si>
  <si>
    <t>Intelligent Systems, Electrical, Electrical (Minor AI) - Elective I</t>
  </si>
  <si>
    <t>EMME-2102</t>
  </si>
  <si>
    <t>Fluid Mechanics</t>
  </si>
  <si>
    <t>Mechanical, Mechanical (Minor AI) - Elective II</t>
  </si>
  <si>
    <t>ENG2013</t>
  </si>
  <si>
    <t>Fluid Flow &amp; Heat Transfer</t>
  </si>
  <si>
    <t>Intelligent Systems, Manufacturing - Elective II</t>
  </si>
  <si>
    <t>EMEE-2102</t>
  </si>
  <si>
    <t>Electrical Circuit II</t>
  </si>
  <si>
    <t>Electrical, Electrical (Minor AI) - Elective II</t>
  </si>
  <si>
    <t>EMMF-2201</t>
  </si>
  <si>
    <t xml:space="preserve">Manufacturing Processes  </t>
  </si>
  <si>
    <t>Mechanical, Mechanical (Minor AI),  Manufacturing - Elective III</t>
  </si>
  <si>
    <t>EMEE-2205</t>
  </si>
  <si>
    <t xml:space="preserve">Electronic Devices I                                     </t>
  </si>
  <si>
    <t>Intelligent Systems, Electrical, Electrical (Minor AI) - Elective III</t>
  </si>
  <si>
    <t>EMME-2201</t>
  </si>
  <si>
    <t>Engineering Thermodynamics</t>
  </si>
  <si>
    <t>Mechanical, Mechanical (Minor AI),  Manufacturing - Elective IV</t>
  </si>
  <si>
    <t>EMIS-2206</t>
  </si>
  <si>
    <t xml:space="preserve">Data structure and algorithms </t>
  </si>
  <si>
    <t>Intelligent Systems - Elective IV</t>
  </si>
  <si>
    <t>EMEE-2207</t>
  </si>
  <si>
    <t>Introduction to Power Systems</t>
  </si>
  <si>
    <t xml:space="preserve"> Electrical, Electrical (Minor AI) - Elective IV</t>
  </si>
  <si>
    <t>Minor  Electives I (Minor AI)</t>
  </si>
  <si>
    <t>P</t>
  </si>
  <si>
    <t>EMIS-3101</t>
  </si>
  <si>
    <t xml:space="preserve">Intro to Applied Machine Learning </t>
  </si>
  <si>
    <t>Mechanical (Minor AI)</t>
  </si>
  <si>
    <t>EMIS-4103</t>
  </si>
  <si>
    <t>Applied Robotics Systems</t>
  </si>
  <si>
    <t>Minor Electives III (Minor AI)</t>
  </si>
  <si>
    <t>EMIS-3202</t>
  </si>
  <si>
    <t>Intro to Computational Intelligence</t>
  </si>
  <si>
    <t>Minor Electives IV (Minor AI)</t>
  </si>
  <si>
    <t>EMIS-4101</t>
  </si>
  <si>
    <t xml:space="preserve">Intelligent System Design </t>
  </si>
  <si>
    <t>Technical Electives I</t>
  </si>
  <si>
    <t>EMEE-4204</t>
  </si>
  <si>
    <t>Renewable Energy Systems</t>
  </si>
  <si>
    <t>EMME-4005</t>
  </si>
  <si>
    <t>Vibration and Noise Control</t>
  </si>
  <si>
    <t>Abu Dhabi Polytechnic (ADPoly)</t>
  </si>
  <si>
    <t xml:space="preserve">STUDENTS SERVICES </t>
  </si>
  <si>
    <t>ELECTROMECHANICAL SYSTEMS STUDY PLAN</t>
  </si>
  <si>
    <r>
      <t>SPECIALIZATION:</t>
    </r>
    <r>
      <rPr>
        <b/>
        <sz val="16"/>
        <rFont val="Arial"/>
        <family val="2"/>
      </rPr>
      <t xml:space="preserve"> Mechanical Engineering Technology -</t>
    </r>
    <r>
      <rPr>
        <b/>
        <sz val="16"/>
        <color rgb="FFFF0000"/>
        <rFont val="Arial"/>
        <family val="2"/>
      </rPr>
      <t xml:space="preserve"> Diploma (D)</t>
    </r>
  </si>
  <si>
    <t>Total Credits Hours = 75 C.H.</t>
  </si>
  <si>
    <t xml:space="preserve"> STUDENT NAME:</t>
  </si>
  <si>
    <t>STUDENT NUMBER:</t>
  </si>
  <si>
    <t xml:space="preserve">ADPOLY GENERAL REQUIREMENTS (D: 21 C.H) </t>
  </si>
  <si>
    <t>SPECIALIZATION REQUIREMENTS 
(D: 35 C.H+ 6 C.H for OCTs) = Total 41 C.H.</t>
  </si>
  <si>
    <t>Subj Code
&amp; NO.</t>
  </si>
  <si>
    <t>COURSE TITLE</t>
  </si>
  <si>
    <t>C.H</t>
  </si>
  <si>
    <t>SEM.</t>
  </si>
  <si>
    <t>PRE- REQUISITE</t>
  </si>
  <si>
    <t>SIT *</t>
  </si>
  <si>
    <t>SEM
AY</t>
  </si>
  <si>
    <t xml:space="preserve">Precalculus </t>
  </si>
  <si>
    <t>1,2,3</t>
  </si>
  <si>
    <t>MPE≥70, EmSAT≥1500</t>
  </si>
  <si>
    <t>PHYS-1011, MATH-1001</t>
  </si>
  <si>
    <t xml:space="preserve">Introduction to Programming and Prob. Solv. </t>
  </si>
  <si>
    <t>N/A</t>
  </si>
  <si>
    <r>
      <t xml:space="preserve">English Skills </t>
    </r>
    <r>
      <rPr>
        <sz val="8"/>
        <color rgb="FFFF0000"/>
        <rFont val="Calibri"/>
        <family val="2"/>
      </rPr>
      <t>*</t>
    </r>
  </si>
  <si>
    <t>EmSAT≥1300, IELTS ≥ 6.0 (Bands≥5.5)</t>
  </si>
  <si>
    <t>ICT-1011, MATH-1001</t>
  </si>
  <si>
    <t>ENGL1001; or EmSAT≥1300, IELTS ≥ 5.5 (Bands≥5.0)</t>
  </si>
  <si>
    <t>ICT-1011, EMEE-1001</t>
  </si>
  <si>
    <t>ENGL-1011</t>
  </si>
  <si>
    <t xml:space="preserve">Islamic Culture </t>
  </si>
  <si>
    <t xml:space="preserve">Emirates Society &amp; Culture </t>
  </si>
  <si>
    <t>EMME-2101, ENG1002, ENG1003</t>
  </si>
  <si>
    <t xml:space="preserve">Arabic Communication Skills </t>
  </si>
  <si>
    <t>CHEM1011, MATH1001, PHYS1011</t>
  </si>
  <si>
    <t xml:space="preserve">PROGRAM GENERAL REQUIREMENTS (D: 13 C.H) </t>
  </si>
  <si>
    <t>ENGL-1012</t>
  </si>
  <si>
    <r>
      <t xml:space="preserve">EMEE-1001, </t>
    </r>
    <r>
      <rPr>
        <b/>
        <sz val="8"/>
        <rFont val="Calibri"/>
        <family val="2"/>
      </rPr>
      <t>Coreq:</t>
    </r>
    <r>
      <rPr>
        <sz val="8"/>
        <rFont val="Calibri"/>
        <family val="2"/>
      </rPr>
      <t xml:space="preserve"> EMEE-2204</t>
    </r>
  </si>
  <si>
    <t xml:space="preserve">Mech. Workshop </t>
  </si>
  <si>
    <r>
      <rPr>
        <b/>
        <sz val="8"/>
        <rFont val="Calibri"/>
        <family val="2"/>
      </rPr>
      <t>Coreq:</t>
    </r>
    <r>
      <rPr>
        <sz val="8"/>
        <rFont val="Calibri"/>
        <family val="2"/>
      </rPr>
      <t xml:space="preserve"> EMEE-2203</t>
    </r>
  </si>
  <si>
    <t xml:space="preserve">Chemistry I </t>
  </si>
  <si>
    <r>
      <rPr>
        <b/>
        <sz val="8"/>
        <rFont val="Calibri"/>
        <family val="2"/>
      </rPr>
      <t>Coreq</t>
    </r>
    <r>
      <rPr>
        <sz val="8"/>
        <rFont val="Calibri"/>
        <family val="2"/>
      </rPr>
      <t>: CHEM-1012</t>
    </r>
  </si>
  <si>
    <t>ENG-1002, EMEE-1001</t>
  </si>
  <si>
    <r>
      <rPr>
        <b/>
        <sz val="8"/>
        <rFont val="Calibri"/>
        <family val="2"/>
      </rPr>
      <t>Coreq</t>
    </r>
    <r>
      <rPr>
        <sz val="8"/>
        <rFont val="Calibri"/>
        <family val="2"/>
      </rPr>
      <t>: CHEM-1011</t>
    </r>
  </si>
  <si>
    <t>ICT-1011</t>
  </si>
  <si>
    <t xml:space="preserve">Physics I </t>
  </si>
  <si>
    <r>
      <rPr>
        <b/>
        <sz val="8"/>
        <rFont val="Calibri"/>
        <family val="2"/>
      </rPr>
      <t>Coreq</t>
    </r>
    <r>
      <rPr>
        <sz val="8"/>
        <rFont val="Calibri"/>
        <family val="2"/>
      </rPr>
      <t>:MATH-1001, PHYS-1012</t>
    </r>
  </si>
  <si>
    <t>On-Campus-Training (OCT) - (D: 6 C.H.) ( ALL OCTs are MANDATORY)</t>
  </si>
  <si>
    <t>Physics Lab</t>
  </si>
  <si>
    <r>
      <rPr>
        <b/>
        <sz val="8"/>
        <rFont val="Calibri"/>
        <family val="2"/>
      </rPr>
      <t>Coreq</t>
    </r>
    <r>
      <rPr>
        <sz val="8"/>
        <rFont val="Calibri"/>
        <family val="2"/>
      </rPr>
      <t>:PHYS-1011</t>
    </r>
  </si>
  <si>
    <t xml:space="preserve">Engineering Drawings </t>
  </si>
  <si>
    <t>EMME-2102, EMME-2201</t>
  </si>
  <si>
    <t>MATH1001, ENG1002</t>
  </si>
  <si>
    <t xml:space="preserve">SIT * (Course Situation) : </t>
  </si>
  <si>
    <t>R</t>
  </si>
  <si>
    <t>Pass</t>
  </si>
  <si>
    <t>S</t>
  </si>
  <si>
    <t>Fail</t>
  </si>
  <si>
    <t>ENGL-120 *</t>
  </si>
  <si>
    <t>Currently Registered</t>
  </si>
  <si>
    <r>
      <t>Students can select the specialization at end of 3</t>
    </r>
    <r>
      <rPr>
        <b/>
        <vertAlign val="superscript"/>
        <sz val="10"/>
        <rFont val="Garamond"/>
        <family val="1"/>
      </rPr>
      <t>rd</t>
    </r>
    <r>
      <rPr>
        <b/>
        <sz val="10"/>
        <rFont val="Garamond"/>
        <family val="1"/>
      </rPr>
      <t xml:space="preserve"> Semester of 1</t>
    </r>
    <r>
      <rPr>
        <b/>
        <vertAlign val="superscript"/>
        <sz val="10"/>
        <rFont val="Garamond"/>
        <family val="1"/>
      </rPr>
      <t>st</t>
    </r>
    <r>
      <rPr>
        <b/>
        <sz val="10"/>
        <rFont val="Garamond"/>
        <family val="1"/>
      </rPr>
      <t xml:space="preserve">  year</t>
    </r>
  </si>
  <si>
    <t>s</t>
  </si>
  <si>
    <t>Suggested to Register</t>
  </si>
  <si>
    <t>Total Credits Hours: Diploma 75 C.H.</t>
  </si>
  <si>
    <t>Total Credits Hours</t>
  </si>
  <si>
    <t>Completed Credit Hours</t>
  </si>
  <si>
    <t>Remaining Credit Hours</t>
  </si>
  <si>
    <t>Expected Graduation: Semester/ Academic Year</t>
  </si>
  <si>
    <t>------</t>
  </si>
  <si>
    <t>Advisor Name:</t>
  </si>
  <si>
    <t>…................................................................................................................................</t>
  </si>
  <si>
    <t>Students Signature</t>
  </si>
  <si>
    <t>Advisor Signature</t>
  </si>
  <si>
    <t>Date / Time</t>
  </si>
  <si>
    <r>
      <rPr>
        <b/>
        <sz val="16"/>
        <color rgb="FFFF0000"/>
        <rFont val="Arial"/>
        <family val="2"/>
      </rPr>
      <t>SPECIALIZATION</t>
    </r>
    <r>
      <rPr>
        <b/>
        <sz val="16"/>
        <rFont val="Arial"/>
        <family val="2"/>
      </rPr>
      <t xml:space="preserve">: Mechanical Engineering Technology - </t>
    </r>
    <r>
      <rPr>
        <b/>
        <sz val="16"/>
        <color rgb="FFFF0000"/>
        <rFont val="Arial"/>
        <family val="2"/>
      </rPr>
      <t>Higher Diploma (HD)</t>
    </r>
  </si>
  <si>
    <t>Total Credits Hours = 110 C.H.</t>
  </si>
  <si>
    <t xml:space="preserve">ADPOLY GENERAL REQUIREMENTS (HD: 24 C.H) </t>
  </si>
  <si>
    <t>SPECIALIZATION REQUIREMENTS 
(HD: 50 C.H+ 12 C.H for OCTs + 3 C.H for Capstone Project ) = Total 65 C.H.</t>
  </si>
  <si>
    <t>ENGL-1001</t>
  </si>
  <si>
    <t xml:space="preserve">PROGRAM GENERAL REQUIREMENTS (HD: 21 C.H) </t>
  </si>
  <si>
    <t>EMEE-2092 OR EMME-2091 OR EMMF-2092</t>
  </si>
  <si>
    <t>EMME-1001, MATH-1020</t>
  </si>
  <si>
    <t>EMME-2101, MATH-1020</t>
  </si>
  <si>
    <t>On-Campus-Training (OCT) - (HD: 12 C.H.) ( ALL OCTs are MNADATORY)</t>
  </si>
  <si>
    <t xml:space="preserve">Calculus I </t>
  </si>
  <si>
    <t>MATH1001; or MPE≥70%, Math-EmSAT≥1500</t>
  </si>
  <si>
    <t xml:space="preserve">Calculus II </t>
  </si>
  <si>
    <t>1,2</t>
  </si>
  <si>
    <t>ENG-1002, ENGL-2012</t>
  </si>
  <si>
    <t>Capstone Project (HD: 3 C.H.) - Completion of 85 C.H.</t>
  </si>
  <si>
    <t>Capstone Project</t>
  </si>
  <si>
    <t>Completion of 85 C.H, ENGL-2012, ENGL-2013</t>
  </si>
  <si>
    <t>EMIS-2005, EMME-3203</t>
  </si>
  <si>
    <t>EMME-3005, Coreq: EMME-3091</t>
  </si>
  <si>
    <t>EMME-3005, Coreq: EMME-3090</t>
  </si>
  <si>
    <t>EMMF-2201, ENG1002, ENG1003</t>
  </si>
  <si>
    <t>Total Credits Hours: Higher Diploma 110 C.H.</t>
  </si>
  <si>
    <r>
      <rPr>
        <b/>
        <sz val="16"/>
        <color rgb="FFFF0000"/>
        <rFont val="Arial"/>
        <family val="2"/>
      </rPr>
      <t>SPECIALIZATION</t>
    </r>
    <r>
      <rPr>
        <b/>
        <sz val="16"/>
        <rFont val="Arial"/>
        <family val="2"/>
      </rPr>
      <t xml:space="preserve">: Mechanical Engineering Technology - </t>
    </r>
    <r>
      <rPr>
        <b/>
        <sz val="16"/>
        <color rgb="FFFF0000"/>
        <rFont val="Arial"/>
        <family val="2"/>
      </rPr>
      <t>Applied Bachelor (AB)</t>
    </r>
  </si>
  <si>
    <t>Total Credits Hours = 142 C.H.</t>
  </si>
  <si>
    <t xml:space="preserve">ADPOLY GENERAL REQUIREMENTS (AB: 30 C.H) </t>
  </si>
  <si>
    <t>SPECIALIZATION REQUIREMENTS 
(AB: 65 C.H+ 12 C.H for OCTs + 6 C.H for Graduation Projects + 6 C.H for OJT) = Total 89 C.H.</t>
  </si>
  <si>
    <t>ENGL-2013</t>
  </si>
  <si>
    <t xml:space="preserve">PROGRAM GENERAL REQUIREMENTS (AB: 23 C.H) </t>
  </si>
  <si>
    <t>EMME-2201, MATH2015</t>
  </si>
  <si>
    <t>EMME-4101,EMME-2102</t>
  </si>
  <si>
    <t>*</t>
  </si>
  <si>
    <t>SEE THE ELECTIVE TABLE (1)</t>
  </si>
  <si>
    <t>On-Campus-Training (OCT) - (AB: 12 C.H.) ( ALL OCTs are MNADATORY)</t>
  </si>
  <si>
    <t>Capstone Project (AB: 6 C.H.) - Completion of 105 C.H.</t>
  </si>
  <si>
    <r>
      <t xml:space="preserve">Graduation Project I </t>
    </r>
    <r>
      <rPr>
        <sz val="10"/>
        <color rgb="FFFF0000"/>
        <rFont val="Calibri"/>
        <family val="2"/>
      </rPr>
      <t>**</t>
    </r>
  </si>
  <si>
    <t>Completion of 105 C.H, EMET-3001, ENGL-2012, ENGL-2013</t>
  </si>
  <si>
    <t>On-Job-Training (Internship) (AB: 3 C.H.) - Completion of 110 C.H.</t>
  </si>
  <si>
    <t>On-Job-Training (Internship) (14 Wks.)</t>
  </si>
  <si>
    <t>Completion of 110 C.H</t>
  </si>
  <si>
    <t>COMPULSARY SPECALIZATION ELECTIVES (AB: 3 C.H.) - Table (1)</t>
  </si>
  <si>
    <t xml:space="preserve">EMIS-2003, MATH2015 </t>
  </si>
  <si>
    <t>EMEE-4102 OR EMME-4102</t>
  </si>
  <si>
    <t>EMME-3101, MATH2015</t>
  </si>
  <si>
    <t>EMMF-3101</t>
  </si>
  <si>
    <t>Manufacturing Planning &amp; Control</t>
  </si>
  <si>
    <t>EMMF-2201, EMIS-2090</t>
  </si>
  <si>
    <t>ENGL-1001 *</t>
  </si>
  <si>
    <t>Total Credits Hours: Applied Bachelor 142 C.H.</t>
  </si>
  <si>
    <r>
      <rPr>
        <b/>
        <sz val="16"/>
        <color rgb="FFFF0000"/>
        <rFont val="Arial"/>
        <family val="2"/>
      </rPr>
      <t>SPECIALIZATION</t>
    </r>
    <r>
      <rPr>
        <b/>
        <sz val="16"/>
        <rFont val="Arial"/>
        <family val="2"/>
      </rPr>
      <t xml:space="preserve">: Mechanical Engineering Technology - </t>
    </r>
    <r>
      <rPr>
        <b/>
        <sz val="16"/>
        <color rgb="FFFF0000"/>
        <rFont val="Arial"/>
        <family val="2"/>
      </rPr>
      <t>Applied Bachelor (AB)</t>
    </r>
    <r>
      <rPr>
        <b/>
        <sz val="16"/>
        <rFont val="Arial"/>
        <family val="2"/>
      </rPr>
      <t xml:space="preserve"> (Minor AI)</t>
    </r>
  </si>
  <si>
    <t>Total Credits Hours = 154 C.H.</t>
  </si>
  <si>
    <t>SPECIALIZATION REQUIREMENTS (AB: 65 C.H+ 12 C.H for OCTs + 6 C.H for Graduation Projects + 6 C.H for OJT + 12 C.H for Minor AI) = Total 101 C.H.</t>
  </si>
  <si>
    <t>EMME-2102, EMME-2201, MATH2015</t>
  </si>
  <si>
    <t>On-Campus-Training (OCT) - (AB: 12 C.H.) ( ALL OCTs are MANDATORY)</t>
  </si>
  <si>
    <t>Students can select the specialization at end of 3rd Semester of 1st  year</t>
  </si>
  <si>
    <t>Total Credits Hours: Applied Bachelor 154 C.H.</t>
  </si>
  <si>
    <r>
      <rPr>
        <b/>
        <sz val="16"/>
        <color rgb="FFFF0000"/>
        <rFont val="Arial"/>
        <family val="2"/>
      </rPr>
      <t>Electromechanical Engineering Technology Systems</t>
    </r>
    <r>
      <rPr>
        <b/>
        <sz val="16"/>
        <color theme="1"/>
        <rFont val="Arial"/>
        <family val="2"/>
      </rPr>
      <t xml:space="preserve"> Study Plan - Mapping</t>
    </r>
  </si>
  <si>
    <r>
      <t xml:space="preserve">Specialization: Mechanical to </t>
    </r>
    <r>
      <rPr>
        <b/>
        <sz val="16"/>
        <color rgb="FFFF0000"/>
        <rFont val="Arial"/>
        <family val="2"/>
      </rPr>
      <t>Mechanical</t>
    </r>
    <r>
      <rPr>
        <b/>
        <sz val="16"/>
        <rFont val="Arial"/>
        <family val="2"/>
      </rPr>
      <t xml:space="preserve"> ( D / HD/ AB)</t>
    </r>
  </si>
  <si>
    <t>Current Study Plan: 152 Cr. Hrs.</t>
  </si>
  <si>
    <t>New Study Plan: 142 Cr. Hrs.</t>
  </si>
  <si>
    <t>Code</t>
  </si>
  <si>
    <t>Cr-Hr</t>
  </si>
  <si>
    <t>Year</t>
  </si>
  <si>
    <t>Sem</t>
  </si>
  <si>
    <t>Prerequisite</t>
  </si>
  <si>
    <t>PHYS111</t>
  </si>
  <si>
    <t>Physics 1</t>
  </si>
  <si>
    <t>→</t>
  </si>
  <si>
    <t>Coreq:MATH-1001, PHYS-1012</t>
  </si>
  <si>
    <t>PHYS111P</t>
  </si>
  <si>
    <t>Coreq:  PHYS111</t>
  </si>
  <si>
    <t>Coreq:PHYS-1011</t>
  </si>
  <si>
    <t>ENG114</t>
  </si>
  <si>
    <t>Industrial Saftey &amp; Professional Ethics</t>
  </si>
  <si>
    <t>removed</t>
  </si>
  <si>
    <t>ENG120P</t>
  </si>
  <si>
    <t>Mech. Workshop</t>
  </si>
  <si>
    <t>ICT110</t>
  </si>
  <si>
    <t>Intro to Programming Problem Solving</t>
  </si>
  <si>
    <t>ENGL120</t>
  </si>
  <si>
    <t>English Skills</t>
  </si>
  <si>
    <t>EmSAT≥1300, IELTS≥6.0 (Bands ≥5.5)</t>
  </si>
  <si>
    <t>ENGL121</t>
  </si>
  <si>
    <t>ENGL120,Coreq: ENGL121P</t>
  </si>
  <si>
    <t>MATH100</t>
  </si>
  <si>
    <t>CHEM111</t>
  </si>
  <si>
    <t xml:space="preserve">Chemistry </t>
  </si>
  <si>
    <t>Coreq: CHEM-1012</t>
  </si>
  <si>
    <t>CJEM111P</t>
  </si>
  <si>
    <t>Coreq: CHEM11</t>
  </si>
  <si>
    <t>Coreq: CHEM-1011</t>
  </si>
  <si>
    <t>PHYS112</t>
  </si>
  <si>
    <t>Physics II</t>
  </si>
  <si>
    <t>ENGL122</t>
  </si>
  <si>
    <t>ENGL121,Coreq: ENGL122P</t>
  </si>
  <si>
    <t>PHYS112P</t>
  </si>
  <si>
    <t>Physics II Lab</t>
  </si>
  <si>
    <t>Coreq: PHYS112</t>
  </si>
  <si>
    <t>EMEM101</t>
  </si>
  <si>
    <t>PHYS111, MATH100</t>
  </si>
  <si>
    <t>PHYS-1011,  MATH-1001</t>
  </si>
  <si>
    <t>MATH111</t>
  </si>
  <si>
    <t>HUM111</t>
  </si>
  <si>
    <t>ENGL211</t>
  </si>
  <si>
    <t>Public Speaking</t>
  </si>
  <si>
    <t>ENGL212</t>
  </si>
  <si>
    <t>Literature Review</t>
  </si>
  <si>
    <t>ENGL213</t>
  </si>
  <si>
    <t>Report Writing</t>
  </si>
  <si>
    <t>MATH112</t>
  </si>
  <si>
    <t>Year and semester changed</t>
  </si>
  <si>
    <t>EMEM204</t>
  </si>
  <si>
    <t>Elective I</t>
  </si>
  <si>
    <t>EMEM206</t>
  </si>
  <si>
    <t xml:space="preserve">MATH 111, PHYS111, CHEM111 </t>
  </si>
  <si>
    <t>Elective IV</t>
  </si>
  <si>
    <t>EMEC203</t>
  </si>
  <si>
    <t>Instr &amp; Measurement</t>
  </si>
  <si>
    <t>Converted to OCT</t>
  </si>
  <si>
    <t>EMEX295</t>
  </si>
  <si>
    <t>Process Control OCT</t>
  </si>
  <si>
    <t>EMEC201</t>
  </si>
  <si>
    <t>Semester changed</t>
  </si>
  <si>
    <t>EMEE204</t>
  </si>
  <si>
    <t>Electric Circuits</t>
  </si>
  <si>
    <t>EMEM201</t>
  </si>
  <si>
    <t>EMEM101, MATH111</t>
  </si>
  <si>
    <t>Dynamics</t>
  </si>
  <si>
    <t>ENG113</t>
  </si>
  <si>
    <t>Engineering Drawings</t>
  </si>
  <si>
    <t>EMEX101</t>
  </si>
  <si>
    <t xml:space="preserve">Intr. to Programming: C++    </t>
  </si>
  <si>
    <t xml:space="preserve">Intr. to Programming: C++ </t>
  </si>
  <si>
    <t>Control System Technologies I</t>
  </si>
  <si>
    <t>EMEM202</t>
  </si>
  <si>
    <t>Elective II</t>
  </si>
  <si>
    <t>EMEE203</t>
  </si>
  <si>
    <t>EMEE-1001, Coreq: EMEE-2204</t>
  </si>
  <si>
    <t>Coreq: EMEE-2203</t>
  </si>
  <si>
    <t>EMEX202</t>
  </si>
  <si>
    <t>ENG113, PHYS112</t>
  </si>
  <si>
    <t>HUM112</t>
  </si>
  <si>
    <t>Emiratis Society and Culture</t>
  </si>
  <si>
    <r>
      <t xml:space="preserve">EMEX286 </t>
    </r>
    <r>
      <rPr>
        <b/>
        <sz val="11"/>
        <color theme="1"/>
        <rFont val="Calibri"/>
        <family val="2"/>
        <scheme val="minor"/>
      </rPr>
      <t>OR</t>
    </r>
  </si>
  <si>
    <r>
      <t xml:space="preserve">Hydraulics OCT </t>
    </r>
    <r>
      <rPr>
        <b/>
        <sz val="11"/>
        <color theme="1"/>
        <rFont val="Calibri"/>
        <family val="2"/>
        <scheme val="minor"/>
      </rPr>
      <t>OR</t>
    </r>
  </si>
  <si>
    <t>EMEX299</t>
  </si>
  <si>
    <t>Pneumatics OCT</t>
  </si>
  <si>
    <r>
      <t xml:space="preserve">EMEX291 </t>
    </r>
    <r>
      <rPr>
        <b/>
        <sz val="11"/>
        <color theme="1"/>
        <rFont val="Calibri"/>
        <family val="2"/>
        <scheme val="minor"/>
      </rPr>
      <t>AND</t>
    </r>
  </si>
  <si>
    <r>
      <t xml:space="preserve">Heat Exchange OCT </t>
    </r>
    <r>
      <rPr>
        <b/>
        <sz val="11"/>
        <color theme="1"/>
        <rFont val="Calibri"/>
        <family val="2"/>
        <scheme val="minor"/>
      </rPr>
      <t>AND</t>
    </r>
  </si>
  <si>
    <t>Thermo-Fluid OCT</t>
  </si>
  <si>
    <t>Combining OCT</t>
  </si>
  <si>
    <t>EMEX290</t>
  </si>
  <si>
    <t>Fluid Mechanics OCT</t>
  </si>
  <si>
    <t>EMEX296</t>
  </si>
  <si>
    <t>Robotics OCT</t>
  </si>
  <si>
    <t>EMEX293</t>
  </si>
  <si>
    <t>PCB OCT</t>
  </si>
  <si>
    <t>EMEX294</t>
  </si>
  <si>
    <t>AC Machines OCT</t>
  </si>
  <si>
    <r>
      <t xml:space="preserve">EMEX292 </t>
    </r>
    <r>
      <rPr>
        <b/>
        <sz val="11"/>
        <color theme="1"/>
        <rFont val="Calibri"/>
        <family val="2"/>
        <scheme val="minor"/>
      </rPr>
      <t>OR</t>
    </r>
  </si>
  <si>
    <r>
      <t xml:space="preserve">Compressors OCT </t>
    </r>
    <r>
      <rPr>
        <b/>
        <sz val="11"/>
        <color theme="1"/>
        <rFont val="Calibri"/>
        <family val="2"/>
        <scheme val="minor"/>
      </rPr>
      <t>OR</t>
    </r>
  </si>
  <si>
    <t>Pump and Compressor OCT</t>
  </si>
  <si>
    <t>Combining 2 OCT's</t>
  </si>
  <si>
    <t>EMEX288</t>
  </si>
  <si>
    <t>Pumps OCT</t>
  </si>
  <si>
    <t>EMEM302</t>
  </si>
  <si>
    <t>EMEX303</t>
  </si>
  <si>
    <t>Health Safety and Environment</t>
  </si>
  <si>
    <t>ENG114, ENGL211, ENGL212, ENGL213</t>
  </si>
  <si>
    <t>EMEM303</t>
  </si>
  <si>
    <t>EMEX301</t>
  </si>
  <si>
    <t>Adv. Eng. Math</t>
  </si>
  <si>
    <t>new course</t>
  </si>
  <si>
    <t>EMEM205</t>
  </si>
  <si>
    <t>CAD/CAM Technologies</t>
  </si>
  <si>
    <t>converted to OCT</t>
  </si>
  <si>
    <t>EMEM203</t>
  </si>
  <si>
    <t>EMEM206, EMEM202</t>
  </si>
  <si>
    <t>EMEC390</t>
  </si>
  <si>
    <t>Graduation Project I</t>
  </si>
  <si>
    <t>ENGL212, ENGL213 OR ENGL114</t>
  </si>
  <si>
    <t>EMET-3080/EMET4090</t>
  </si>
  <si>
    <t>Capstone Project **/Graduation Project I</t>
  </si>
  <si>
    <t>EMEM304</t>
  </si>
  <si>
    <t>EMEM305</t>
  </si>
  <si>
    <t>xxxxxxxxx</t>
  </si>
  <si>
    <t>Science Elective</t>
  </si>
  <si>
    <t>EMEX495</t>
  </si>
  <si>
    <t>OJT</t>
  </si>
  <si>
    <t>Completion of 116 C..H.</t>
  </si>
  <si>
    <t>HUM402</t>
  </si>
  <si>
    <t>Creativity and Innovation</t>
  </si>
  <si>
    <t>EMEM301</t>
  </si>
  <si>
    <t xml:space="preserve">HVAC  </t>
  </si>
  <si>
    <t>EMME-4101, EMME-2102</t>
  </si>
  <si>
    <t>EMEX302</t>
  </si>
  <si>
    <r>
      <t xml:space="preserve">Quality Management </t>
    </r>
    <r>
      <rPr>
        <b/>
        <sz val="11"/>
        <color theme="1"/>
        <rFont val="Calibri"/>
        <family val="2"/>
        <scheme val="minor"/>
      </rPr>
      <t>OR</t>
    </r>
  </si>
  <si>
    <t>ENGL211, ENGL212, ENGL213</t>
  </si>
  <si>
    <t>EMEX401</t>
  </si>
  <si>
    <t>Engineering Economics</t>
  </si>
  <si>
    <t>EMEM405</t>
  </si>
  <si>
    <t>Title changed</t>
  </si>
  <si>
    <t>HUM403</t>
  </si>
  <si>
    <t>Personal Development Planning</t>
  </si>
  <si>
    <t>Engineering Design &amp; Project Planning</t>
  </si>
  <si>
    <t>EMEC490</t>
  </si>
  <si>
    <t>EMEM390</t>
  </si>
  <si>
    <t>EMEM307</t>
  </si>
  <si>
    <t>EMEM401</t>
  </si>
  <si>
    <t>EMEM402</t>
  </si>
  <si>
    <t>EMEM302, EMEX301</t>
  </si>
  <si>
    <t>xxxxxxxxxx</t>
  </si>
  <si>
    <t>Technical Elective 1</t>
  </si>
  <si>
    <t>EMMF-3101 OR</t>
  </si>
  <si>
    <t>Manufacturing Planning &amp; Control OR</t>
  </si>
  <si>
    <r>
      <t xml:space="preserve">EMEE-4005 </t>
    </r>
    <r>
      <rPr>
        <b/>
        <sz val="11"/>
        <rFont val="Calibri"/>
        <family val="2"/>
        <scheme val="minor"/>
      </rPr>
      <t>OR</t>
    </r>
  </si>
  <si>
    <r>
      <t xml:space="preserve">Renewable Energy Systems </t>
    </r>
    <r>
      <rPr>
        <b/>
        <sz val="11"/>
        <rFont val="Calibri"/>
        <family val="2"/>
        <scheme val="minor"/>
      </rPr>
      <t>OR</t>
    </r>
  </si>
  <si>
    <t>location changed to Y1S1</t>
  </si>
  <si>
    <t>Split 3D and CAD/CAM</t>
  </si>
  <si>
    <t xml:space="preserve">Technical Electives I </t>
  </si>
  <si>
    <t>EMMF-2201, ENG1002,ENG1003</t>
  </si>
  <si>
    <t>Intro to Applied Machine Learning</t>
  </si>
  <si>
    <t>Intro to Computational Intillegence</t>
  </si>
  <si>
    <t>Intelligent System Design</t>
  </si>
  <si>
    <t>EMIS-2101, MATH-1020</t>
  </si>
  <si>
    <t xml:space="preserve">EMIS-2003, MATH-2015 </t>
  </si>
  <si>
    <t>EMIS-2101,MATH-1020</t>
  </si>
  <si>
    <t>EMME-2102, EMME-2201, MATH-2015</t>
  </si>
  <si>
    <t>EMME-2201, MATH-2015</t>
  </si>
  <si>
    <t>EMME-3101, MATH-2015</t>
  </si>
  <si>
    <t>EMME-2102,EMME-2201, MATH-2015</t>
  </si>
  <si>
    <t>EMIS-3101, MATH-2015</t>
  </si>
  <si>
    <t>CHEM-4011</t>
  </si>
  <si>
    <t>Environmental Science and Analyses</t>
  </si>
  <si>
    <t>CHEM-1011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</si>
</sst>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F800]dddd\,\ mmmm\ dd\,\ yyyy"/>
    <numFmt numFmtId="166" formatCode="[$-409]h:mm\ AM/PM;@"/>
  </numFmts>
  <fonts count="65"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b/>
      <sz val="16"/>
      <color theme="1"/>
      <name val="Garamond"/>
      <family val="1"/>
    </font>
    <font>
      <sz val="11"/>
      <color theme="1"/>
      <name val="Garamond"/>
      <family val="1"/>
    </font>
    <font>
      <sz val="11"/>
      <color theme="0"/>
      <name val="Garamond"/>
      <family val="1"/>
    </font>
    <font>
      <b/>
      <sz val="11"/>
      <color theme="1"/>
      <name val="Garamond"/>
      <family val="1"/>
    </font>
    <font>
      <b/>
      <sz val="8"/>
      <color rgb="FF000000"/>
      <name val="Garamond"/>
      <family val="1"/>
    </font>
    <font>
      <b/>
      <i/>
      <sz val="8"/>
      <color rgb="FF000000"/>
      <name val="Garamond"/>
      <family val="1"/>
    </font>
    <font>
      <b/>
      <sz val="11"/>
      <color rgb="FFFF0000"/>
      <name val="Garamond"/>
      <family val="1"/>
    </font>
    <font>
      <i/>
      <sz val="8"/>
      <color rgb="FF000000"/>
      <name val="Garamond"/>
      <family val="1"/>
    </font>
    <font>
      <sz val="8"/>
      <color rgb="FF000000"/>
      <name val="Garamond"/>
      <family val="1"/>
    </font>
    <font>
      <sz val="11"/>
      <name val="Garamond"/>
      <family val="1"/>
    </font>
    <font>
      <sz val="11"/>
      <color rgb="FFFF0000"/>
      <name val="Garamond"/>
      <family val="1"/>
    </font>
    <font>
      <b/>
      <sz val="11"/>
      <name val="Garamond"/>
      <family val="1"/>
    </font>
    <font>
      <b/>
      <sz val="10"/>
      <color rgb="FFFF0000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0"/>
      <name val="Arial"/>
      <family val="2"/>
    </font>
    <font>
      <sz val="12"/>
      <color indexed="9"/>
      <name val="Garamond"/>
      <family val="1"/>
    </font>
    <font>
      <sz val="10"/>
      <name val="Garamond"/>
      <family val="1"/>
    </font>
    <font>
      <b/>
      <sz val="16"/>
      <name val="Arial"/>
      <family val="2"/>
    </font>
    <font>
      <sz val="6"/>
      <name val="Arial"/>
      <family val="2"/>
    </font>
    <font>
      <b/>
      <sz val="16"/>
      <color rgb="FFFF0000"/>
      <name val="Arial"/>
      <family val="2"/>
    </font>
    <font>
      <b/>
      <u/>
      <sz val="10"/>
      <name val="Arial"/>
      <family val="2"/>
    </font>
    <font>
      <b/>
      <sz val="10"/>
      <name val="Garamond"/>
      <family val="1"/>
    </font>
    <font>
      <b/>
      <sz val="9"/>
      <name val="Garamond"/>
      <family val="1"/>
    </font>
    <font>
      <sz val="6"/>
      <color rgb="FFFF0000"/>
      <name val="Arial"/>
      <family val="2"/>
    </font>
    <font>
      <b/>
      <sz val="8"/>
      <color indexed="8"/>
      <name val="Arial (Arabic)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name val="Calibri"/>
      <family val="2"/>
    </font>
    <font>
      <sz val="8"/>
      <color rgb="FFFF0000"/>
      <name val="Calibri"/>
      <family val="2"/>
    </font>
    <font>
      <b/>
      <sz val="8"/>
      <name val="Calibri"/>
      <family val="2"/>
    </font>
    <font>
      <sz val="10"/>
      <color rgb="FFFF0000"/>
      <name val="Calibri"/>
      <family val="2"/>
    </font>
    <font>
      <b/>
      <sz val="11"/>
      <name val="Arial"/>
      <family val="2"/>
    </font>
    <font>
      <sz val="11"/>
      <name val="Wingdings 2"/>
      <family val="1"/>
      <charset val="2"/>
    </font>
    <font>
      <b/>
      <sz val="8"/>
      <name val="Arial"/>
      <family val="2"/>
    </font>
    <font>
      <b/>
      <sz val="8"/>
      <color theme="1"/>
      <name val="Garamond"/>
      <family val="1"/>
    </font>
    <font>
      <b/>
      <sz val="8"/>
      <color rgb="FFFF0000"/>
      <name val="Garamond"/>
      <family val="1"/>
    </font>
    <font>
      <sz val="11"/>
      <name val="AIGDT"/>
      <charset val="2"/>
    </font>
    <font>
      <b/>
      <vertAlign val="superscript"/>
      <sz val="10"/>
      <name val="Garamond"/>
      <family val="1"/>
    </font>
    <font>
      <sz val="11"/>
      <name val="Arial"/>
      <family val="2"/>
    </font>
    <font>
      <sz val="16"/>
      <name val="Wingdings 2"/>
      <family val="1"/>
      <charset val="2"/>
    </font>
    <font>
      <sz val="16"/>
      <name val="Garamond"/>
      <family val="1"/>
    </font>
    <font>
      <sz val="12"/>
      <name val="AIGDT"/>
      <charset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6"/>
      <color theme="1"/>
      <name val="Arial"/>
      <family val="2"/>
    </font>
    <font>
      <b/>
      <sz val="11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/>
      <diagonal/>
    </border>
    <border>
      <left style="medium">
        <color indexed="16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indexed="16"/>
      </left>
      <right style="thin">
        <color indexed="16"/>
      </right>
      <top/>
      <bottom style="thick">
        <color indexed="16"/>
      </bottom>
      <diagonal/>
    </border>
    <border>
      <left style="thin">
        <color indexed="16"/>
      </left>
      <right style="thin">
        <color indexed="16"/>
      </right>
      <top/>
      <bottom style="thick">
        <color indexed="16"/>
      </bottom>
      <diagonal/>
    </border>
    <border>
      <left style="thin">
        <color indexed="16"/>
      </left>
      <right/>
      <top/>
      <bottom style="thick">
        <color indexed="16"/>
      </bottom>
      <diagonal/>
    </border>
    <border>
      <left style="thin">
        <color indexed="16"/>
      </left>
      <right style="medium">
        <color indexed="16"/>
      </right>
      <top/>
      <bottom style="thick">
        <color indexed="16"/>
      </bottom>
      <diagonal/>
    </border>
    <border>
      <left style="thin">
        <color indexed="16"/>
      </left>
      <right style="thin">
        <color indexed="16"/>
      </right>
      <top style="thick">
        <color indexed="16"/>
      </top>
      <bottom style="thin">
        <color indexed="16"/>
      </bottom>
      <diagonal/>
    </border>
    <border>
      <left style="thin">
        <color indexed="16"/>
      </left>
      <right/>
      <top style="thick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 style="thick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medium">
        <color indexed="16"/>
      </right>
      <top style="thick">
        <color indexed="16"/>
      </top>
      <bottom style="thin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thin">
        <color indexed="16"/>
      </left>
      <right/>
      <top/>
      <bottom style="medium">
        <color indexed="16"/>
      </bottom>
      <diagonal/>
    </border>
    <border>
      <left style="thin">
        <color theme="5" tint="-0.249977111117893"/>
      </left>
      <right style="medium">
        <color indexed="16"/>
      </right>
      <top/>
      <bottom style="medium">
        <color indexed="16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16"/>
      </left>
      <right/>
      <top/>
      <bottom style="medium">
        <color indexed="1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6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/>
      <top/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/>
      <bottom style="thin">
        <color indexed="16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auto="1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auto="1"/>
      </bottom>
      <diagonal/>
    </border>
    <border>
      <left style="thin">
        <color indexed="16"/>
      </left>
      <right/>
      <top style="medium">
        <color indexed="16"/>
      </top>
      <bottom/>
      <diagonal/>
    </border>
    <border>
      <left style="thin">
        <color indexed="16"/>
      </left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thin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/>
      <right/>
      <top style="medium">
        <color indexed="16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thin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thin">
        <color indexed="16"/>
      </left>
      <right/>
      <top style="thin">
        <color indexed="16"/>
      </top>
      <bottom style="medium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6"/>
      </bottom>
      <diagonal/>
    </border>
    <border>
      <left/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 style="thin">
        <color indexed="16"/>
      </top>
      <bottom style="medium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6"/>
      </bottom>
      <diagonal/>
    </border>
    <border>
      <left/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theme="5" tint="-0.249977111117893"/>
      </left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>
      <alignment vertical="center"/>
    </xf>
    <xf numFmtId="0" fontId="6" fillId="0" borderId="0"/>
    <xf numFmtId="9" fontId="7" fillId="0" borderId="0" applyFont="0" applyFill="0" applyBorder="0" applyAlignment="0" applyProtection="0"/>
    <xf numFmtId="0" fontId="54" fillId="24" borderId="25" applyNumberFormat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" fillId="0" borderId="0"/>
    <xf numFmtId="0" fontId="4" fillId="0" borderId="0"/>
  </cellStyleXfs>
  <cellXfs count="588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3" borderId="0" xfId="0" applyFont="1" applyFill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11" fillId="3" borderId="2" xfId="0" applyFont="1" applyFill="1" applyBorder="1">
      <alignment vertical="center"/>
    </xf>
    <xf numFmtId="0" fontId="9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1" fillId="3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3" borderId="2" xfId="0" applyFont="1" applyFill="1" applyBorder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1" fillId="0" borderId="0" xfId="0" applyFont="1">
      <alignment vertical="center"/>
    </xf>
    <xf numFmtId="0" fontId="25" fillId="0" borderId="0" xfId="1" applyFont="1" applyAlignment="1">
      <alignment vertical="center"/>
    </xf>
    <xf numFmtId="0" fontId="27" fillId="0" borderId="0" xfId="2" applyFont="1" applyAlignment="1">
      <alignment vertical="center"/>
    </xf>
    <xf numFmtId="0" fontId="27" fillId="0" borderId="0" xfId="1" applyFont="1" applyAlignment="1">
      <alignment vertical="center"/>
    </xf>
    <xf numFmtId="0" fontId="32" fillId="0" borderId="0" xfId="1" applyFont="1" applyAlignment="1">
      <alignment vertical="center"/>
    </xf>
    <xf numFmtId="0" fontId="35" fillId="0" borderId="0" xfId="1" applyFont="1" applyAlignment="1">
      <alignment vertical="center"/>
    </xf>
    <xf numFmtId="0" fontId="36" fillId="0" borderId="0" xfId="1" applyFont="1" applyAlignment="1">
      <alignment vertical="center"/>
    </xf>
    <xf numFmtId="0" fontId="37" fillId="0" borderId="13" xfId="3" applyFont="1" applyBorder="1" applyAlignment="1">
      <alignment vertical="center" wrapText="1"/>
    </xf>
    <xf numFmtId="0" fontId="37" fillId="0" borderId="13" xfId="3" applyFont="1" applyBorder="1" applyAlignment="1">
      <alignment horizontal="center" vertical="center" wrapText="1"/>
    </xf>
    <xf numFmtId="0" fontId="37" fillId="0" borderId="13" xfId="1" applyFont="1" applyBorder="1" applyAlignment="1">
      <alignment horizontal="left" vertical="center"/>
    </xf>
    <xf numFmtId="0" fontId="37" fillId="0" borderId="14" xfId="3" applyFont="1" applyBorder="1" applyAlignment="1">
      <alignment horizontal="left" vertical="center"/>
    </xf>
    <xf numFmtId="0" fontId="37" fillId="0" borderId="15" xfId="3" applyFont="1" applyBorder="1" applyAlignment="1">
      <alignment horizontal="left" vertical="center"/>
    </xf>
    <xf numFmtId="0" fontId="37" fillId="0" borderId="16" xfId="3" applyFont="1" applyBorder="1" applyAlignment="1">
      <alignment horizontal="center" vertical="center"/>
    </xf>
    <xf numFmtId="0" fontId="37" fillId="0" borderId="17" xfId="1" applyFont="1" applyBorder="1" applyAlignment="1">
      <alignment horizontal="left" vertical="center"/>
    </xf>
    <xf numFmtId="0" fontId="37" fillId="0" borderId="0" xfId="1" applyFont="1" applyAlignment="1">
      <alignment vertical="center"/>
    </xf>
    <xf numFmtId="0" fontId="38" fillId="0" borderId="0" xfId="1" applyFont="1" applyAlignment="1">
      <alignment vertical="center"/>
    </xf>
    <xf numFmtId="0" fontId="35" fillId="0" borderId="20" xfId="3" applyFont="1" applyBorder="1" applyAlignment="1">
      <alignment horizontal="left" vertical="center"/>
    </xf>
    <xf numFmtId="0" fontId="35" fillId="0" borderId="21" xfId="3" applyFont="1" applyBorder="1" applyAlignment="1">
      <alignment horizontal="left" vertical="center"/>
    </xf>
    <xf numFmtId="0" fontId="43" fillId="0" borderId="0" xfId="3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8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48" fillId="0" borderId="0" xfId="1" applyFont="1" applyAlignment="1">
      <alignment horizontal="center" vertical="center"/>
    </xf>
    <xf numFmtId="0" fontId="37" fillId="0" borderId="0" xfId="3" applyFont="1" applyAlignment="1">
      <alignment vertical="center" wrapText="1"/>
    </xf>
    <xf numFmtId="0" fontId="37" fillId="0" borderId="0" xfId="1" applyFont="1" applyAlignment="1">
      <alignment horizontal="center" vertical="center"/>
    </xf>
    <xf numFmtId="0" fontId="37" fillId="0" borderId="0" xfId="4" applyFont="1" applyAlignment="1">
      <alignment horizontal="left" vertical="center"/>
    </xf>
    <xf numFmtId="0" fontId="37" fillId="0" borderId="0" xfId="3" applyFont="1" applyAlignment="1">
      <alignment horizontal="center" vertical="center" wrapText="1"/>
    </xf>
    <xf numFmtId="0" fontId="27" fillId="0" borderId="0" xfId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3" borderId="0" xfId="5" applyFont="1" applyFill="1" applyAlignment="1">
      <alignment horizontal="center" vertical="center"/>
    </xf>
    <xf numFmtId="0" fontId="11" fillId="3" borderId="0" xfId="5" applyFont="1" applyFill="1">
      <alignment vertical="center"/>
    </xf>
    <xf numFmtId="0" fontId="17" fillId="3" borderId="0" xfId="5" applyFont="1" applyFill="1">
      <alignment vertical="center"/>
    </xf>
    <xf numFmtId="0" fontId="9" fillId="0" borderId="0" xfId="5" applyFont="1">
      <alignment vertical="center"/>
    </xf>
    <xf numFmtId="0" fontId="9" fillId="0" borderId="0" xfId="5" applyFont="1" applyAlignment="1">
      <alignment horizontal="center" vertical="center"/>
    </xf>
    <xf numFmtId="0" fontId="10" fillId="0" borderId="0" xfId="5" applyFont="1">
      <alignment vertical="center"/>
    </xf>
    <xf numFmtId="0" fontId="10" fillId="0" borderId="0" xfId="5" applyFont="1" applyAlignment="1">
      <alignment horizontal="center" vertical="center"/>
    </xf>
    <xf numFmtId="0" fontId="5" fillId="0" borderId="0" xfId="12"/>
    <xf numFmtId="0" fontId="60" fillId="17" borderId="29" xfId="1" applyFont="1" applyFill="1" applyBorder="1" applyAlignment="1">
      <alignment horizontal="center" vertical="center"/>
    </xf>
    <xf numFmtId="0" fontId="60" fillId="17" borderId="30" xfId="1" applyFont="1" applyFill="1" applyBorder="1" applyAlignment="1">
      <alignment horizontal="center" vertical="center"/>
    </xf>
    <xf numFmtId="0" fontId="60" fillId="17" borderId="31" xfId="1" applyFont="1" applyFill="1" applyBorder="1" applyAlignment="1">
      <alignment horizontal="center" vertical="center"/>
    </xf>
    <xf numFmtId="0" fontId="55" fillId="0" borderId="0" xfId="12" applyFont="1" applyAlignment="1">
      <alignment horizontal="center" vertical="center"/>
    </xf>
    <xf numFmtId="0" fontId="5" fillId="0" borderId="0" xfId="12" applyAlignment="1">
      <alignment vertical="center"/>
    </xf>
    <xf numFmtId="0" fontId="5" fillId="0" borderId="0" xfId="12" applyAlignment="1">
      <alignment horizontal="center"/>
    </xf>
    <xf numFmtId="0" fontId="5" fillId="0" borderId="0" xfId="12" applyAlignment="1">
      <alignment horizontal="center" vertical="center"/>
    </xf>
    <xf numFmtId="0" fontId="5" fillId="0" borderId="0" xfId="12" applyAlignment="1">
      <alignment horizontal="center" vertical="center" wrapText="1"/>
    </xf>
    <xf numFmtId="0" fontId="23" fillId="31" borderId="27" xfId="1" applyFill="1" applyBorder="1" applyAlignment="1">
      <alignment horizontal="center" vertical="center"/>
    </xf>
    <xf numFmtId="0" fontId="41" fillId="0" borderId="0" xfId="1" applyFont="1" applyAlignment="1">
      <alignment horizontal="center" vertical="center"/>
    </xf>
    <xf numFmtId="0" fontId="5" fillId="0" borderId="22" xfId="12" applyBorder="1" applyAlignment="1">
      <alignment horizontal="center" vertical="center"/>
    </xf>
    <xf numFmtId="0" fontId="5" fillId="0" borderId="0" xfId="12" applyAlignment="1">
      <alignment horizontal="left" wrapText="1"/>
    </xf>
    <xf numFmtId="0" fontId="37" fillId="0" borderId="32" xfId="3" applyFont="1" applyBorder="1" applyAlignment="1">
      <alignment vertical="center" wrapText="1"/>
    </xf>
    <xf numFmtId="0" fontId="37" fillId="0" borderId="32" xfId="3" applyFont="1" applyBorder="1" applyAlignment="1">
      <alignment horizontal="left" vertical="center" wrapText="1"/>
    </xf>
    <xf numFmtId="0" fontId="37" fillId="0" borderId="33" xfId="1" applyFont="1" applyBorder="1" applyAlignment="1">
      <alignment horizontal="left" vertical="center"/>
    </xf>
    <xf numFmtId="0" fontId="37" fillId="0" borderId="33" xfId="3" applyFont="1" applyBorder="1" applyAlignment="1">
      <alignment horizontal="left" vertical="center"/>
    </xf>
    <xf numFmtId="0" fontId="37" fillId="0" borderId="34" xfId="3" applyFont="1" applyBorder="1" applyAlignment="1">
      <alignment horizontal="left" vertical="center"/>
    </xf>
    <xf numFmtId="0" fontId="37" fillId="0" borderId="35" xfId="4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17" fillId="9" borderId="36" xfId="1" applyFont="1" applyFill="1" applyBorder="1" applyAlignment="1">
      <alignment horizontal="center" vertical="center"/>
    </xf>
    <xf numFmtId="0" fontId="37" fillId="0" borderId="41" xfId="1" applyFont="1" applyBorder="1" applyAlignment="1">
      <alignment horizontal="center" vertical="center"/>
    </xf>
    <xf numFmtId="0" fontId="37" fillId="0" borderId="41" xfId="1" applyFont="1" applyBorder="1" applyAlignment="1">
      <alignment horizontal="left" vertical="center" wrapText="1"/>
    </xf>
    <xf numFmtId="0" fontId="9" fillId="0" borderId="45" xfId="0" applyFont="1" applyBorder="1">
      <alignment vertical="center"/>
    </xf>
    <xf numFmtId="0" fontId="9" fillId="3" borderId="45" xfId="0" applyFont="1" applyFill="1" applyBorder="1">
      <alignment vertical="center"/>
    </xf>
    <xf numFmtId="0" fontId="11" fillId="0" borderId="45" xfId="0" applyFont="1" applyBorder="1" applyAlignment="1">
      <alignment horizontal="center" vertical="center"/>
    </xf>
    <xf numFmtId="0" fontId="13" fillId="2" borderId="51" xfId="5" applyFont="1" applyFill="1" applyBorder="1" applyAlignment="1">
      <alignment horizontal="center" vertical="center" wrapText="1"/>
    </xf>
    <xf numFmtId="0" fontId="15" fillId="2" borderId="55" xfId="5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2" fillId="2" borderId="54" xfId="5" applyFont="1" applyFill="1" applyBorder="1">
      <alignment vertical="center"/>
    </xf>
    <xf numFmtId="0" fontId="16" fillId="2" borderId="41" xfId="5" applyFont="1" applyFill="1" applyBorder="1" applyAlignment="1">
      <alignment horizontal="center" vertical="center" wrapText="1"/>
    </xf>
    <xf numFmtId="9" fontId="16" fillId="2" borderId="55" xfId="7" applyFont="1" applyFill="1" applyBorder="1" applyAlignment="1">
      <alignment horizontal="center" vertical="center" wrapText="1"/>
    </xf>
    <xf numFmtId="0" fontId="17" fillId="2" borderId="54" xfId="5" applyFont="1" applyFill="1" applyBorder="1">
      <alignment vertical="center"/>
    </xf>
    <xf numFmtId="0" fontId="17" fillId="2" borderId="41" xfId="5" applyFont="1" applyFill="1" applyBorder="1">
      <alignment vertical="center"/>
    </xf>
    <xf numFmtId="0" fontId="17" fillId="2" borderId="41" xfId="5" applyFont="1" applyFill="1" applyBorder="1" applyAlignment="1">
      <alignment horizontal="center" vertical="center"/>
    </xf>
    <xf numFmtId="0" fontId="17" fillId="2" borderId="42" xfId="5" applyFont="1" applyFill="1" applyBorder="1" applyAlignment="1">
      <alignment horizontal="center" vertical="center"/>
    </xf>
    <xf numFmtId="0" fontId="17" fillId="2" borderId="55" xfId="5" applyFont="1" applyFill="1" applyBorder="1" applyAlignment="1">
      <alignment horizontal="center" vertical="center"/>
    </xf>
    <xf numFmtId="0" fontId="18" fillId="2" borderId="54" xfId="5" applyFont="1" applyFill="1" applyBorder="1">
      <alignment vertical="center"/>
    </xf>
    <xf numFmtId="0" fontId="17" fillId="2" borderId="41" xfId="5" applyFont="1" applyFill="1" applyBorder="1" applyAlignment="1">
      <alignment horizontal="left" vertical="center"/>
    </xf>
    <xf numFmtId="0" fontId="9" fillId="5" borderId="44" xfId="0" applyFont="1" applyFill="1" applyBorder="1">
      <alignment vertical="center"/>
    </xf>
    <xf numFmtId="0" fontId="9" fillId="5" borderId="41" xfId="0" applyFont="1" applyFill="1" applyBorder="1">
      <alignment vertical="center"/>
    </xf>
    <xf numFmtId="0" fontId="18" fillId="4" borderId="54" xfId="5" applyFont="1" applyFill="1" applyBorder="1">
      <alignment vertical="center"/>
    </xf>
    <xf numFmtId="0" fontId="18" fillId="4" borderId="41" xfId="5" applyFont="1" applyFill="1" applyBorder="1">
      <alignment vertical="center"/>
    </xf>
    <xf numFmtId="0" fontId="17" fillId="4" borderId="41" xfId="5" applyFont="1" applyFill="1" applyBorder="1" applyAlignment="1">
      <alignment horizontal="center" vertical="center"/>
    </xf>
    <xf numFmtId="0" fontId="17" fillId="4" borderId="55" xfId="5" applyFont="1" applyFill="1" applyBorder="1" applyAlignment="1">
      <alignment horizontal="center" vertical="center"/>
    </xf>
    <xf numFmtId="0" fontId="12" fillId="2" borderId="56" xfId="5" applyFont="1" applyFill="1" applyBorder="1" applyAlignment="1">
      <alignment horizontal="center" vertical="center"/>
    </xf>
    <xf numFmtId="0" fontId="12" fillId="2" borderId="57" xfId="5" applyFont="1" applyFill="1" applyBorder="1" applyAlignment="1">
      <alignment horizontal="center" vertical="center" wrapText="1"/>
    </xf>
    <xf numFmtId="164" fontId="12" fillId="2" borderId="58" xfId="5" applyNumberFormat="1" applyFont="1" applyFill="1" applyBorder="1" applyAlignment="1">
      <alignment horizontal="center" vertical="center" wrapText="1"/>
    </xf>
    <xf numFmtId="0" fontId="18" fillId="2" borderId="55" xfId="5" applyFont="1" applyFill="1" applyBorder="1" applyAlignment="1">
      <alignment horizontal="center" vertical="center"/>
    </xf>
    <xf numFmtId="0" fontId="18" fillId="2" borderId="41" xfId="5" applyFont="1" applyFill="1" applyBorder="1" applyAlignment="1">
      <alignment horizontal="left" vertical="center"/>
    </xf>
    <xf numFmtId="0" fontId="18" fillId="2" borderId="41" xfId="5" applyFont="1" applyFill="1" applyBorder="1" applyAlignment="1">
      <alignment horizontal="center" vertical="center"/>
    </xf>
    <xf numFmtId="0" fontId="18" fillId="2" borderId="42" xfId="5" applyFont="1" applyFill="1" applyBorder="1" applyAlignment="1">
      <alignment horizontal="center" vertical="center"/>
    </xf>
    <xf numFmtId="0" fontId="17" fillId="2" borderId="59" xfId="5" applyFont="1" applyFill="1" applyBorder="1">
      <alignment vertical="center"/>
    </xf>
    <xf numFmtId="0" fontId="17" fillId="2" borderId="60" xfId="5" applyFont="1" applyFill="1" applyBorder="1" applyAlignment="1">
      <alignment horizontal="left" vertical="center"/>
    </xf>
    <xf numFmtId="0" fontId="17" fillId="2" borderId="46" xfId="5" applyFont="1" applyFill="1" applyBorder="1" applyAlignment="1">
      <alignment horizontal="center" vertical="center"/>
    </xf>
    <xf numFmtId="0" fontId="13" fillId="4" borderId="51" xfId="5" applyFont="1" applyFill="1" applyBorder="1" applyAlignment="1">
      <alignment horizontal="center" vertical="center" wrapText="1"/>
    </xf>
    <xf numFmtId="0" fontId="11" fillId="6" borderId="57" xfId="5" applyFont="1" applyFill="1" applyBorder="1" applyAlignment="1">
      <alignment horizontal="center" vertical="center"/>
    </xf>
    <xf numFmtId="0" fontId="15" fillId="4" borderId="55" xfId="5" applyFont="1" applyFill="1" applyBorder="1" applyAlignment="1">
      <alignment horizontal="center" vertical="center" wrapText="1"/>
    </xf>
    <xf numFmtId="0" fontId="12" fillId="4" borderId="54" xfId="5" applyFont="1" applyFill="1" applyBorder="1">
      <alignment vertical="center"/>
    </xf>
    <xf numFmtId="0" fontId="16" fillId="4" borderId="41" xfId="5" applyFont="1" applyFill="1" applyBorder="1" applyAlignment="1">
      <alignment horizontal="center" vertical="center" wrapText="1"/>
    </xf>
    <xf numFmtId="9" fontId="16" fillId="4" borderId="55" xfId="7" applyFont="1" applyFill="1" applyBorder="1" applyAlignment="1">
      <alignment horizontal="center" vertical="center" wrapText="1"/>
    </xf>
    <xf numFmtId="0" fontId="12" fillId="4" borderId="56" xfId="5" applyFont="1" applyFill="1" applyBorder="1" applyAlignment="1">
      <alignment horizontal="center" vertical="center"/>
    </xf>
    <xf numFmtId="0" fontId="12" fillId="4" borderId="57" xfId="5" applyFont="1" applyFill="1" applyBorder="1" applyAlignment="1">
      <alignment horizontal="center" vertical="center" wrapText="1"/>
    </xf>
    <xf numFmtId="164" fontId="12" fillId="4" borderId="58" xfId="5" applyNumberFormat="1" applyFont="1" applyFill="1" applyBorder="1" applyAlignment="1">
      <alignment horizontal="center" vertical="center" wrapText="1"/>
    </xf>
    <xf numFmtId="0" fontId="18" fillId="7" borderId="54" xfId="5" applyFont="1" applyFill="1" applyBorder="1">
      <alignment vertical="center"/>
    </xf>
    <xf numFmtId="0" fontId="18" fillId="7" borderId="41" xfId="5" applyFont="1" applyFill="1" applyBorder="1" applyAlignment="1">
      <alignment horizontal="left" vertical="center"/>
    </xf>
    <xf numFmtId="0" fontId="18" fillId="7" borderId="41" xfId="5" applyFont="1" applyFill="1" applyBorder="1" applyAlignment="1">
      <alignment horizontal="center" vertical="center"/>
    </xf>
    <xf numFmtId="0" fontId="18" fillId="7" borderId="42" xfId="5" applyFont="1" applyFill="1" applyBorder="1" applyAlignment="1">
      <alignment horizontal="center" vertical="center"/>
    </xf>
    <xf numFmtId="0" fontId="18" fillId="7" borderId="55" xfId="5" applyFont="1" applyFill="1" applyBorder="1" applyAlignment="1">
      <alignment horizontal="center" vertical="center"/>
    </xf>
    <xf numFmtId="0" fontId="18" fillId="2" borderId="54" xfId="0" applyFont="1" applyFill="1" applyBorder="1">
      <alignment vertical="center"/>
    </xf>
    <xf numFmtId="0" fontId="18" fillId="2" borderId="41" xfId="0" applyFont="1" applyFill="1" applyBorder="1">
      <alignment vertical="center"/>
    </xf>
    <xf numFmtId="0" fontId="17" fillId="2" borderId="41" xfId="0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center" vertical="center"/>
    </xf>
    <xf numFmtId="0" fontId="18" fillId="2" borderId="54" xfId="6" applyFont="1" applyFill="1" applyBorder="1" applyAlignment="1">
      <alignment vertical="center"/>
    </xf>
    <xf numFmtId="0" fontId="9" fillId="2" borderId="41" xfId="5" applyFont="1" applyFill="1" applyBorder="1">
      <alignment vertical="center"/>
    </xf>
    <xf numFmtId="0" fontId="17" fillId="2" borderId="41" xfId="0" applyFont="1" applyFill="1" applyBorder="1">
      <alignment vertical="center"/>
    </xf>
    <xf numFmtId="0" fontId="13" fillId="8" borderId="51" xfId="5" applyFont="1" applyFill="1" applyBorder="1" applyAlignment="1">
      <alignment horizontal="center" vertical="center" wrapText="1"/>
    </xf>
    <xf numFmtId="0" fontId="18" fillId="5" borderId="54" xfId="5" applyFont="1" applyFill="1" applyBorder="1">
      <alignment vertical="center"/>
    </xf>
    <xf numFmtId="0" fontId="18" fillId="5" borderId="41" xfId="5" applyFont="1" applyFill="1" applyBorder="1">
      <alignment vertical="center"/>
    </xf>
    <xf numFmtId="0" fontId="18" fillId="5" borderId="41" xfId="5" applyFont="1" applyFill="1" applyBorder="1" applyAlignment="1">
      <alignment horizontal="center" vertical="center"/>
    </xf>
    <xf numFmtId="0" fontId="18" fillId="5" borderId="42" xfId="5" applyFont="1" applyFill="1" applyBorder="1" applyAlignment="1">
      <alignment horizontal="center" vertical="center"/>
    </xf>
    <xf numFmtId="0" fontId="18" fillId="5" borderId="55" xfId="5" applyFont="1" applyFill="1" applyBorder="1" applyAlignment="1">
      <alignment horizontal="center" vertical="center"/>
    </xf>
    <xf numFmtId="0" fontId="15" fillId="8" borderId="55" xfId="5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left" vertical="center"/>
    </xf>
    <xf numFmtId="0" fontId="12" fillId="8" borderId="54" xfId="5" applyFont="1" applyFill="1" applyBorder="1">
      <alignment vertical="center"/>
    </xf>
    <xf numFmtId="0" fontId="16" fillId="8" borderId="41" xfId="5" applyFont="1" applyFill="1" applyBorder="1" applyAlignment="1">
      <alignment horizontal="center" vertical="center" wrapText="1"/>
    </xf>
    <xf numFmtId="9" fontId="16" fillId="8" borderId="55" xfId="7" applyFont="1" applyFill="1" applyBorder="1" applyAlignment="1">
      <alignment horizontal="center" vertical="center" wrapText="1"/>
    </xf>
    <xf numFmtId="0" fontId="17" fillId="2" borderId="54" xfId="5" applyFont="1" applyFill="1" applyBorder="1" applyAlignment="1">
      <alignment horizontal="left" vertical="center"/>
    </xf>
    <xf numFmtId="0" fontId="18" fillId="2" borderId="41" xfId="5" applyFont="1" applyFill="1" applyBorder="1">
      <alignment vertical="center"/>
    </xf>
    <xf numFmtId="0" fontId="11" fillId="6" borderId="58" xfId="5" applyFont="1" applyFill="1" applyBorder="1" applyAlignment="1">
      <alignment horizontal="center" vertical="center"/>
    </xf>
    <xf numFmtId="0" fontId="11" fillId="6" borderId="57" xfId="0" applyFont="1" applyFill="1" applyBorder="1" applyAlignment="1">
      <alignment horizontal="center" vertical="center"/>
    </xf>
    <xf numFmtId="0" fontId="11" fillId="6" borderId="58" xfId="0" applyFont="1" applyFill="1" applyBorder="1" applyAlignment="1">
      <alignment horizontal="center" vertical="center"/>
    </xf>
    <xf numFmtId="0" fontId="12" fillId="8" borderId="56" xfId="5" applyFont="1" applyFill="1" applyBorder="1" applyAlignment="1">
      <alignment horizontal="center" vertical="center"/>
    </xf>
    <xf numFmtId="0" fontId="12" fillId="8" borderId="57" xfId="5" applyFont="1" applyFill="1" applyBorder="1" applyAlignment="1">
      <alignment horizontal="center" vertical="center" wrapText="1"/>
    </xf>
    <xf numFmtId="164" fontId="12" fillId="8" borderId="58" xfId="5" applyNumberFormat="1" applyFont="1" applyFill="1" applyBorder="1" applyAlignment="1">
      <alignment horizontal="center" vertical="center" wrapText="1"/>
    </xf>
    <xf numFmtId="0" fontId="18" fillId="8" borderId="41" xfId="0" applyFont="1" applyFill="1" applyBorder="1" applyAlignment="1">
      <alignment horizontal="left" vertical="center"/>
    </xf>
    <xf numFmtId="0" fontId="9" fillId="8" borderId="41" xfId="0" applyFont="1" applyFill="1" applyBorder="1" applyAlignment="1">
      <alignment horizontal="left" vertical="center"/>
    </xf>
    <xf numFmtId="0" fontId="9" fillId="8" borderId="41" xfId="0" applyFont="1" applyFill="1" applyBorder="1" applyAlignment="1">
      <alignment horizontal="center" vertical="center"/>
    </xf>
    <xf numFmtId="0" fontId="18" fillId="4" borderId="54" xfId="0" applyFont="1" applyFill="1" applyBorder="1">
      <alignment vertical="center"/>
    </xf>
    <xf numFmtId="0" fontId="9" fillId="4" borderId="41" xfId="0" applyFont="1" applyFill="1" applyBorder="1">
      <alignment vertical="center"/>
    </xf>
    <xf numFmtId="0" fontId="17" fillId="4" borderId="41" xfId="0" applyFont="1" applyFill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/>
    </xf>
    <xf numFmtId="0" fontId="18" fillId="4" borderId="41" xfId="0" applyFont="1" applyFill="1" applyBorder="1">
      <alignment vertical="center"/>
    </xf>
    <xf numFmtId="0" fontId="18" fillId="4" borderId="41" xfId="0" applyFont="1" applyFill="1" applyBorder="1" applyAlignment="1">
      <alignment horizontal="center" vertical="center"/>
    </xf>
    <xf numFmtId="0" fontId="18" fillId="4" borderId="55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8" fillId="4" borderId="54" xfId="0" applyFont="1" applyFill="1" applyBorder="1" applyAlignment="1">
      <alignment horizontal="left" vertical="center"/>
    </xf>
    <xf numFmtId="0" fontId="17" fillId="4" borderId="41" xfId="0" applyFont="1" applyFill="1" applyBorder="1">
      <alignment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55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8" fillId="4" borderId="41" xfId="5" applyFont="1" applyFill="1" applyBorder="1" applyAlignment="1">
      <alignment horizontal="left" vertical="center"/>
    </xf>
    <xf numFmtId="0" fontId="18" fillId="4" borderId="41" xfId="5" applyFont="1" applyFill="1" applyBorder="1" applyAlignment="1">
      <alignment horizontal="center" vertical="center"/>
    </xf>
    <xf numFmtId="0" fontId="18" fillId="4" borderId="55" xfId="5" applyFont="1" applyFill="1" applyBorder="1" applyAlignment="1">
      <alignment horizontal="center" vertical="center"/>
    </xf>
    <xf numFmtId="0" fontId="11" fillId="8" borderId="41" xfId="0" applyFont="1" applyFill="1" applyBorder="1" applyAlignment="1">
      <alignment horizontal="center" vertical="center"/>
    </xf>
    <xf numFmtId="0" fontId="18" fillId="7" borderId="41" xfId="0" applyFont="1" applyFill="1" applyBorder="1">
      <alignment vertical="center"/>
    </xf>
    <xf numFmtId="0" fontId="18" fillId="7" borderId="41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0" fontId="18" fillId="7" borderId="55" xfId="0" applyFont="1" applyFill="1" applyBorder="1" applyAlignment="1">
      <alignment horizontal="center" vertical="center"/>
    </xf>
    <xf numFmtId="0" fontId="11" fillId="7" borderId="41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/>
    </xf>
    <xf numFmtId="0" fontId="18" fillId="8" borderId="54" xfId="0" applyFont="1" applyFill="1" applyBorder="1">
      <alignment vertical="center"/>
    </xf>
    <xf numFmtId="0" fontId="9" fillId="8" borderId="41" xfId="0" applyFont="1" applyFill="1" applyBorder="1">
      <alignment vertical="center"/>
    </xf>
    <xf numFmtId="0" fontId="9" fillId="8" borderId="55" xfId="0" applyFont="1" applyFill="1" applyBorder="1" applyAlignment="1">
      <alignment horizontal="center" vertical="center"/>
    </xf>
    <xf numFmtId="0" fontId="18" fillId="8" borderId="54" xfId="0" applyFont="1" applyFill="1" applyBorder="1" applyAlignment="1">
      <alignment horizontal="left" vertical="top"/>
    </xf>
    <xf numFmtId="0" fontId="18" fillId="8" borderId="41" xfId="0" applyFont="1" applyFill="1" applyBorder="1">
      <alignment vertical="center"/>
    </xf>
    <xf numFmtId="0" fontId="18" fillId="8" borderId="41" xfId="0" applyFont="1" applyFill="1" applyBorder="1" applyAlignment="1">
      <alignment horizontal="center" vertical="center"/>
    </xf>
    <xf numFmtId="0" fontId="18" fillId="8" borderId="55" xfId="0" applyFont="1" applyFill="1" applyBorder="1" applyAlignment="1">
      <alignment horizontal="center" vertical="center"/>
    </xf>
    <xf numFmtId="0" fontId="17" fillId="8" borderId="54" xfId="5" applyFont="1" applyFill="1" applyBorder="1">
      <alignment vertical="center"/>
    </xf>
    <xf numFmtId="0" fontId="17" fillId="8" borderId="41" xfId="5" applyFont="1" applyFill="1" applyBorder="1" applyAlignment="1">
      <alignment horizontal="left" vertical="center"/>
    </xf>
    <xf numFmtId="0" fontId="17" fillId="8" borderId="41" xfId="5" applyFont="1" applyFill="1" applyBorder="1" applyAlignment="1">
      <alignment horizontal="center" vertical="center"/>
    </xf>
    <xf numFmtId="0" fontId="17" fillId="8" borderId="55" xfId="5" applyFont="1" applyFill="1" applyBorder="1" applyAlignment="1">
      <alignment horizontal="center" vertical="center"/>
    </xf>
    <xf numFmtId="0" fontId="9" fillId="8" borderId="41" xfId="0" applyFont="1" applyFill="1" applyBorder="1" applyAlignment="1">
      <alignment vertical="center" wrapText="1"/>
    </xf>
    <xf numFmtId="0" fontId="18" fillId="5" borderId="54" xfId="0" applyFont="1" applyFill="1" applyBorder="1">
      <alignment vertical="center"/>
    </xf>
    <xf numFmtId="0" fontId="9" fillId="5" borderId="41" xfId="0" applyFont="1" applyFill="1" applyBorder="1" applyAlignment="1">
      <alignment horizontal="center" vertical="center"/>
    </xf>
    <xf numFmtId="0" fontId="17" fillId="5" borderId="55" xfId="0" applyFont="1" applyFill="1" applyBorder="1" applyAlignment="1">
      <alignment horizontal="center" vertical="center"/>
    </xf>
    <xf numFmtId="0" fontId="11" fillId="8" borderId="57" xfId="0" applyFont="1" applyFill="1" applyBorder="1" applyAlignment="1">
      <alignment horizontal="center" vertical="center"/>
    </xf>
    <xf numFmtId="0" fontId="11" fillId="8" borderId="58" xfId="0" applyFont="1" applyFill="1" applyBorder="1" applyAlignment="1">
      <alignment horizontal="center" vertical="center"/>
    </xf>
    <xf numFmtId="0" fontId="11" fillId="9" borderId="40" xfId="0" applyFont="1" applyFill="1" applyBorder="1" applyAlignment="1">
      <alignment horizontal="center" vertical="center"/>
    </xf>
    <xf numFmtId="0" fontId="20" fillId="10" borderId="41" xfId="0" applyFont="1" applyFill="1" applyBorder="1" applyAlignment="1">
      <alignment horizontal="left" vertical="center"/>
    </xf>
    <xf numFmtId="0" fontId="21" fillId="10" borderId="42" xfId="0" applyFont="1" applyFill="1" applyBorder="1" applyAlignment="1">
      <alignment horizontal="left" vertical="center"/>
    </xf>
    <xf numFmtId="0" fontId="21" fillId="10" borderId="43" xfId="0" applyFont="1" applyFill="1" applyBorder="1" applyAlignment="1">
      <alignment horizontal="left" vertical="center"/>
    </xf>
    <xf numFmtId="0" fontId="14" fillId="10" borderId="41" xfId="0" applyFont="1" applyFill="1" applyBorder="1" applyAlignment="1">
      <alignment horizontal="left" vertical="center"/>
    </xf>
    <xf numFmtId="0" fontId="9" fillId="10" borderId="42" xfId="0" applyFont="1" applyFill="1" applyBorder="1" applyAlignment="1">
      <alignment horizontal="left" vertical="center"/>
    </xf>
    <xf numFmtId="0" fontId="9" fillId="10" borderId="43" xfId="0" applyFont="1" applyFill="1" applyBorder="1" applyAlignment="1">
      <alignment horizontal="left" vertical="center"/>
    </xf>
    <xf numFmtId="0" fontId="17" fillId="20" borderId="42" xfId="5" applyFont="1" applyFill="1" applyBorder="1" applyAlignment="1">
      <alignment horizontal="left" vertical="center"/>
    </xf>
    <xf numFmtId="0" fontId="17" fillId="20" borderId="41" xfId="5" applyFont="1" applyFill="1" applyBorder="1" applyAlignment="1">
      <alignment horizontal="center" vertical="center"/>
    </xf>
    <xf numFmtId="0" fontId="17" fillId="21" borderId="42" xfId="5" applyFont="1" applyFill="1" applyBorder="1" applyAlignment="1">
      <alignment horizontal="left" vertical="center"/>
    </xf>
    <xf numFmtId="0" fontId="17" fillId="21" borderId="41" xfId="5" applyFont="1" applyFill="1" applyBorder="1" applyAlignment="1">
      <alignment horizontal="center" vertical="center"/>
    </xf>
    <xf numFmtId="0" fontId="18" fillId="22" borderId="41" xfId="5" applyFont="1" applyFill="1" applyBorder="1">
      <alignment vertical="center"/>
    </xf>
    <xf numFmtId="0" fontId="17" fillId="22" borderId="41" xfId="5" applyFont="1" applyFill="1" applyBorder="1">
      <alignment vertical="center"/>
    </xf>
    <xf numFmtId="0" fontId="17" fillId="22" borderId="41" xfId="5" applyFont="1" applyFill="1" applyBorder="1" applyAlignment="1">
      <alignment horizontal="center" vertical="center"/>
    </xf>
    <xf numFmtId="0" fontId="9" fillId="22" borderId="41" xfId="5" applyFont="1" applyFill="1" applyBorder="1" applyAlignment="1">
      <alignment horizontal="left" vertical="center"/>
    </xf>
    <xf numFmtId="0" fontId="9" fillId="22" borderId="41" xfId="5" applyFont="1" applyFill="1" applyBorder="1" applyAlignment="1">
      <alignment horizontal="center" vertical="center"/>
    </xf>
    <xf numFmtId="0" fontId="18" fillId="23" borderId="41" xfId="5" applyFont="1" applyFill="1" applyBorder="1">
      <alignment vertical="center"/>
    </xf>
    <xf numFmtId="0" fontId="9" fillId="23" borderId="41" xfId="5" applyFont="1" applyFill="1" applyBorder="1" applyAlignment="1">
      <alignment horizontal="left" vertical="center"/>
    </xf>
    <xf numFmtId="0" fontId="9" fillId="23" borderId="41" xfId="5" applyFont="1" applyFill="1" applyBorder="1" applyAlignment="1">
      <alignment horizontal="center" vertical="center"/>
    </xf>
    <xf numFmtId="0" fontId="17" fillId="23" borderId="41" xfId="5" applyFont="1" applyFill="1" applyBorder="1" applyAlignment="1">
      <alignment horizontal="center" vertical="center"/>
    </xf>
    <xf numFmtId="0" fontId="18" fillId="23" borderId="41" xfId="5" applyFont="1" applyFill="1" applyBorder="1" applyAlignment="1">
      <alignment horizontal="left" vertical="center"/>
    </xf>
    <xf numFmtId="0" fontId="18" fillId="23" borderId="41" xfId="5" applyFont="1" applyFill="1" applyBorder="1" applyAlignment="1">
      <alignment horizontal="center" vertical="center"/>
    </xf>
    <xf numFmtId="0" fontId="14" fillId="7" borderId="41" xfId="0" applyFont="1" applyFill="1" applyBorder="1">
      <alignment vertical="center"/>
    </xf>
    <xf numFmtId="0" fontId="14" fillId="7" borderId="41" xfId="0" applyFont="1" applyFill="1" applyBorder="1" applyAlignment="1">
      <alignment horizontal="center" vertical="center"/>
    </xf>
    <xf numFmtId="0" fontId="14" fillId="7" borderId="55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left" vertical="center"/>
    </xf>
    <xf numFmtId="0" fontId="18" fillId="5" borderId="41" xfId="0" applyFont="1" applyFill="1" applyBorder="1">
      <alignment vertical="center"/>
    </xf>
    <xf numFmtId="0" fontId="18" fillId="5" borderId="41" xfId="0" applyFont="1" applyFill="1" applyBorder="1" applyAlignment="1">
      <alignment horizontal="center" vertical="center"/>
    </xf>
    <xf numFmtId="0" fontId="18" fillId="5" borderId="42" xfId="0" applyFont="1" applyFill="1" applyBorder="1" applyAlignment="1">
      <alignment horizontal="center" vertical="center"/>
    </xf>
    <xf numFmtId="0" fontId="37" fillId="0" borderId="72" xfId="3" applyFont="1" applyBorder="1" applyAlignment="1">
      <alignment vertical="center" wrapText="1"/>
    </xf>
    <xf numFmtId="0" fontId="37" fillId="0" borderId="73" xfId="1" applyFont="1" applyBorder="1" applyAlignment="1">
      <alignment horizontal="center" vertical="center"/>
    </xf>
    <xf numFmtId="0" fontId="37" fillId="0" borderId="74" xfId="3" applyFont="1" applyBorder="1" applyAlignment="1">
      <alignment vertical="center" wrapText="1"/>
    </xf>
    <xf numFmtId="0" fontId="37" fillId="0" borderId="74" xfId="3" applyFont="1" applyBorder="1" applyAlignment="1">
      <alignment horizontal="center" vertical="center" wrapText="1"/>
    </xf>
    <xf numFmtId="0" fontId="37" fillId="0" borderId="74" xfId="1" applyFont="1" applyBorder="1" applyAlignment="1">
      <alignment horizontal="left" vertical="center"/>
    </xf>
    <xf numFmtId="0" fontId="37" fillId="0" borderId="75" xfId="3" applyFont="1" applyBorder="1" applyAlignment="1">
      <alignment vertical="center" wrapText="1"/>
    </xf>
    <xf numFmtId="0" fontId="37" fillId="0" borderId="75" xfId="1" applyFont="1" applyBorder="1" applyAlignment="1">
      <alignment horizontal="left" vertical="center"/>
    </xf>
    <xf numFmtId="0" fontId="37" fillId="0" borderId="76" xfId="1" applyFont="1" applyBorder="1" applyAlignment="1">
      <alignment horizontal="left" vertical="center"/>
    </xf>
    <xf numFmtId="0" fontId="37" fillId="0" borderId="74" xfId="1" applyFont="1" applyBorder="1" applyAlignment="1">
      <alignment horizontal="left" vertical="center" wrapText="1"/>
    </xf>
    <xf numFmtId="0" fontId="37" fillId="0" borderId="74" xfId="3" applyFont="1" applyBorder="1" applyAlignment="1">
      <alignment horizontal="left" vertical="center" wrapText="1"/>
    </xf>
    <xf numFmtId="0" fontId="37" fillId="0" borderId="75" xfId="3" applyFont="1" applyBorder="1" applyAlignment="1">
      <alignment horizontal="left" vertical="center"/>
    </xf>
    <xf numFmtId="0" fontId="37" fillId="0" borderId="77" xfId="3" applyFont="1" applyBorder="1" applyAlignment="1">
      <alignment horizontal="left" vertical="center"/>
    </xf>
    <xf numFmtId="0" fontId="37" fillId="0" borderId="73" xfId="4" applyFont="1" applyBorder="1" applyAlignment="1">
      <alignment horizontal="left" vertical="center"/>
    </xf>
    <xf numFmtId="0" fontId="37" fillId="0" borderId="80" xfId="1" applyFont="1" applyBorder="1" applyAlignment="1">
      <alignment horizontal="left" vertical="center"/>
    </xf>
    <xf numFmtId="0" fontId="37" fillId="0" borderId="81" xfId="3" applyFont="1" applyBorder="1" applyAlignment="1">
      <alignment horizontal="left" vertical="center"/>
    </xf>
    <xf numFmtId="0" fontId="35" fillId="0" borderId="82" xfId="3" applyFont="1" applyBorder="1" applyAlignment="1">
      <alignment vertical="center" wrapText="1"/>
    </xf>
    <xf numFmtId="0" fontId="35" fillId="0" borderId="83" xfId="3" applyFont="1" applyBorder="1" applyAlignment="1">
      <alignment vertical="center" wrapText="1"/>
    </xf>
    <xf numFmtId="0" fontId="35" fillId="0" borderId="83" xfId="3" applyFont="1" applyBorder="1" applyAlignment="1">
      <alignment horizontal="center" vertical="center" wrapText="1"/>
    </xf>
    <xf numFmtId="0" fontId="35" fillId="0" borderId="83" xfId="1" applyFont="1" applyBorder="1" applyAlignment="1">
      <alignment horizontal="left" vertical="center"/>
    </xf>
    <xf numFmtId="0" fontId="27" fillId="0" borderId="84" xfId="1" applyFont="1" applyBorder="1" applyAlignment="1">
      <alignment horizontal="left" vertical="center"/>
    </xf>
    <xf numFmtId="0" fontId="49" fillId="18" borderId="41" xfId="3" applyFont="1" applyFill="1" applyBorder="1" applyAlignment="1">
      <alignment horizontal="center" vertical="center"/>
    </xf>
    <xf numFmtId="0" fontId="44" fillId="9" borderId="85" xfId="0" applyFont="1" applyFill="1" applyBorder="1" applyAlignment="1">
      <alignment horizontal="left" vertical="center"/>
    </xf>
    <xf numFmtId="0" fontId="45" fillId="2" borderId="86" xfId="0" applyFont="1" applyFill="1" applyBorder="1" applyAlignment="1">
      <alignment horizontal="left" vertical="center"/>
    </xf>
    <xf numFmtId="0" fontId="44" fillId="2" borderId="87" xfId="0" applyFont="1" applyFill="1" applyBorder="1" applyAlignment="1">
      <alignment horizontal="left" vertical="center"/>
    </xf>
    <xf numFmtId="0" fontId="44" fillId="2" borderId="88" xfId="0" applyFont="1" applyFill="1" applyBorder="1" applyAlignment="1">
      <alignment horizontal="left" vertical="center"/>
    </xf>
    <xf numFmtId="0" fontId="50" fillId="18" borderId="41" xfId="3" applyFont="1" applyFill="1" applyBorder="1" applyAlignment="1">
      <alignment horizontal="center" vertical="center"/>
    </xf>
    <xf numFmtId="0" fontId="51" fillId="18" borderId="41" xfId="3" applyFont="1" applyFill="1" applyBorder="1" applyAlignment="1">
      <alignment horizontal="center" vertical="top"/>
    </xf>
    <xf numFmtId="0" fontId="25" fillId="9" borderId="86" xfId="1" applyFont="1" applyFill="1" applyBorder="1" applyAlignment="1">
      <alignment horizontal="center" vertical="center"/>
    </xf>
    <xf numFmtId="0" fontId="25" fillId="9" borderId="41" xfId="1" applyFont="1" applyFill="1" applyBorder="1" applyAlignment="1">
      <alignment horizontal="center" vertical="center"/>
    </xf>
    <xf numFmtId="0" fontId="37" fillId="0" borderId="89" xfId="3" applyFont="1" applyBorder="1" applyAlignment="1">
      <alignment vertical="center" wrapText="1"/>
    </xf>
    <xf numFmtId="0" fontId="37" fillId="0" borderId="90" xfId="1" applyFont="1" applyBorder="1" applyAlignment="1">
      <alignment horizontal="center" vertical="center"/>
    </xf>
    <xf numFmtId="0" fontId="37" fillId="0" borderId="91" xfId="3" applyFont="1" applyBorder="1" applyAlignment="1">
      <alignment vertical="center" wrapText="1"/>
    </xf>
    <xf numFmtId="0" fontId="37" fillId="0" borderId="91" xfId="3" applyFont="1" applyBorder="1" applyAlignment="1">
      <alignment horizontal="center" vertical="center" wrapText="1"/>
    </xf>
    <xf numFmtId="0" fontId="37" fillId="0" borderId="91" xfId="1" applyFont="1" applyBorder="1" applyAlignment="1">
      <alignment horizontal="left" vertical="center"/>
    </xf>
    <xf numFmtId="0" fontId="37" fillId="0" borderId="92" xfId="3" applyFont="1" applyBorder="1" applyAlignment="1">
      <alignment vertical="center" wrapText="1"/>
    </xf>
    <xf numFmtId="0" fontId="37" fillId="0" borderId="93" xfId="1" applyFont="1" applyBorder="1" applyAlignment="1">
      <alignment horizontal="center" vertical="center"/>
    </xf>
    <xf numFmtId="0" fontId="37" fillId="0" borderId="92" xfId="1" applyFont="1" applyBorder="1" applyAlignment="1">
      <alignment horizontal="left" vertical="center"/>
    </xf>
    <xf numFmtId="0" fontId="37" fillId="0" borderId="94" xfId="1" applyFont="1" applyBorder="1" applyAlignment="1">
      <alignment horizontal="left" vertical="center"/>
    </xf>
    <xf numFmtId="0" fontId="37" fillId="0" borderId="91" xfId="1" applyFont="1" applyBorder="1" applyAlignment="1">
      <alignment horizontal="left" vertical="center" wrapText="1"/>
    </xf>
    <xf numFmtId="0" fontId="37" fillId="0" borderId="93" xfId="1" applyFont="1" applyBorder="1" applyAlignment="1">
      <alignment horizontal="left" vertical="center" wrapText="1"/>
    </xf>
    <xf numFmtId="0" fontId="37" fillId="0" borderId="91" xfId="3" applyFont="1" applyBorder="1" applyAlignment="1">
      <alignment horizontal="left" vertical="center" wrapText="1"/>
    </xf>
    <xf numFmtId="0" fontId="37" fillId="0" borderId="92" xfId="3" applyFont="1" applyBorder="1" applyAlignment="1">
      <alignment horizontal="left" vertical="center"/>
    </xf>
    <xf numFmtId="0" fontId="37" fillId="0" borderId="95" xfId="3" applyFont="1" applyBorder="1" applyAlignment="1">
      <alignment horizontal="left" vertical="center"/>
    </xf>
    <xf numFmtId="0" fontId="37" fillId="0" borderId="90" xfId="4" applyFont="1" applyBorder="1" applyAlignment="1">
      <alignment horizontal="left" vertical="center"/>
    </xf>
    <xf numFmtId="0" fontId="37" fillId="0" borderId="96" xfId="1" applyFont="1" applyBorder="1" applyAlignment="1">
      <alignment horizontal="left" vertical="center"/>
    </xf>
    <xf numFmtId="0" fontId="37" fillId="0" borderId="90" xfId="3" applyFont="1" applyBorder="1" applyAlignment="1">
      <alignment vertical="center" wrapText="1"/>
    </xf>
    <xf numFmtId="0" fontId="42" fillId="18" borderId="93" xfId="3" applyFont="1" applyFill="1" applyBorder="1" applyAlignment="1">
      <alignment horizontal="center" vertical="center"/>
    </xf>
    <xf numFmtId="0" fontId="17" fillId="18" borderId="93" xfId="3" applyFont="1" applyFill="1" applyBorder="1" applyAlignment="1">
      <alignment horizontal="center" vertical="center"/>
    </xf>
    <xf numFmtId="0" fontId="22" fillId="2" borderId="99" xfId="0" applyFont="1" applyFill="1" applyBorder="1" applyAlignment="1">
      <alignment horizontal="center" vertical="center"/>
    </xf>
    <xf numFmtId="0" fontId="22" fillId="2" borderId="100" xfId="0" applyFont="1" applyFill="1" applyBorder="1" applyAlignment="1">
      <alignment horizontal="center" vertical="center"/>
    </xf>
    <xf numFmtId="0" fontId="46" fillId="18" borderId="93" xfId="3" applyFont="1" applyFill="1" applyBorder="1" applyAlignment="1">
      <alignment horizontal="center" vertical="top"/>
    </xf>
    <xf numFmtId="0" fontId="17" fillId="9" borderId="86" xfId="1" applyFont="1" applyFill="1" applyBorder="1" applyAlignment="1">
      <alignment horizontal="center" vertical="center"/>
    </xf>
    <xf numFmtId="0" fontId="17" fillId="9" borderId="93" xfId="1" applyFont="1" applyFill="1" applyBorder="1" applyAlignment="1">
      <alignment horizontal="center" vertical="center"/>
    </xf>
    <xf numFmtId="0" fontId="37" fillId="5" borderId="104" xfId="3" applyFont="1" applyFill="1" applyBorder="1" applyAlignment="1">
      <alignment vertical="center" wrapText="1"/>
    </xf>
    <xf numFmtId="0" fontId="37" fillId="5" borderId="105" xfId="1" applyFont="1" applyFill="1" applyBorder="1" applyAlignment="1">
      <alignment horizontal="center" vertical="center"/>
    </xf>
    <xf numFmtId="0" fontId="37" fillId="5" borderId="106" xfId="1" applyFont="1" applyFill="1" applyBorder="1" applyAlignment="1">
      <alignment horizontal="center" vertical="center"/>
    </xf>
    <xf numFmtId="0" fontId="37" fillId="5" borderId="105" xfId="1" applyFont="1" applyFill="1" applyBorder="1" applyAlignment="1">
      <alignment horizontal="left" vertical="center" wrapText="1"/>
    </xf>
    <xf numFmtId="0" fontId="37" fillId="5" borderId="104" xfId="1" applyFont="1" applyFill="1" applyBorder="1" applyAlignment="1">
      <alignment horizontal="left" vertical="center"/>
    </xf>
    <xf numFmtId="0" fontId="37" fillId="5" borderId="107" xfId="1" applyFont="1" applyFill="1" applyBorder="1" applyAlignment="1">
      <alignment horizontal="left" vertical="center"/>
    </xf>
    <xf numFmtId="0" fontId="37" fillId="0" borderId="108" xfId="1" applyFont="1" applyBorder="1" applyAlignment="1">
      <alignment horizontal="left" vertical="center"/>
    </xf>
    <xf numFmtId="0" fontId="37" fillId="0" borderId="93" xfId="1" applyFont="1" applyBorder="1" applyAlignment="1">
      <alignment horizontal="center" vertical="center" wrapText="1"/>
    </xf>
    <xf numFmtId="0" fontId="45" fillId="2" borderId="93" xfId="0" applyFont="1" applyFill="1" applyBorder="1" applyAlignment="1">
      <alignment horizontal="left" vertical="center"/>
    </xf>
    <xf numFmtId="0" fontId="17" fillId="9" borderId="109" xfId="1" applyFont="1" applyFill="1" applyBorder="1" applyAlignment="1">
      <alignment horizontal="left" vertical="center"/>
    </xf>
    <xf numFmtId="0" fontId="17" fillId="9" borderId="110" xfId="1" applyFont="1" applyFill="1" applyBorder="1" applyAlignment="1">
      <alignment horizontal="left" vertical="center"/>
    </xf>
    <xf numFmtId="0" fontId="17" fillId="9" borderId="111" xfId="1" applyFont="1" applyFill="1" applyBorder="1" applyAlignment="1">
      <alignment horizontal="left" vertical="center"/>
    </xf>
    <xf numFmtId="0" fontId="17" fillId="9" borderId="99" xfId="1" applyFont="1" applyFill="1" applyBorder="1" applyAlignment="1">
      <alignment horizontal="left" vertical="center"/>
    </xf>
    <xf numFmtId="0" fontId="17" fillId="9" borderId="100" xfId="1" applyFont="1" applyFill="1" applyBorder="1" applyAlignment="1">
      <alignment horizontal="left" vertical="center"/>
    </xf>
    <xf numFmtId="0" fontId="17" fillId="9" borderId="101" xfId="1" applyFont="1" applyFill="1" applyBorder="1" applyAlignment="1">
      <alignment horizontal="left" vertical="center"/>
    </xf>
    <xf numFmtId="0" fontId="37" fillId="0" borderId="112" xfId="3" applyFont="1" applyBorder="1" applyAlignment="1">
      <alignment vertical="center" wrapText="1"/>
    </xf>
    <xf numFmtId="0" fontId="37" fillId="0" borderId="113" xfId="1" applyFont="1" applyBorder="1" applyAlignment="1">
      <alignment horizontal="center" vertical="center"/>
    </xf>
    <xf numFmtId="0" fontId="37" fillId="0" borderId="114" xfId="3" applyFont="1" applyBorder="1" applyAlignment="1">
      <alignment vertical="center" wrapText="1"/>
    </xf>
    <xf numFmtId="0" fontId="37" fillId="0" borderId="114" xfId="3" applyFont="1" applyBorder="1" applyAlignment="1">
      <alignment horizontal="center" vertical="center" wrapText="1"/>
    </xf>
    <xf numFmtId="0" fontId="37" fillId="0" borderId="114" xfId="1" applyFont="1" applyBorder="1" applyAlignment="1">
      <alignment horizontal="left" vertical="center"/>
    </xf>
    <xf numFmtId="0" fontId="37" fillId="0" borderId="115" xfId="3" applyFont="1" applyBorder="1" applyAlignment="1">
      <alignment vertical="center" wrapText="1"/>
    </xf>
    <xf numFmtId="0" fontId="37" fillId="0" borderId="116" xfId="1" applyFont="1" applyBorder="1" applyAlignment="1">
      <alignment horizontal="center" vertical="center"/>
    </xf>
    <xf numFmtId="0" fontId="37" fillId="0" borderId="115" xfId="1" applyFont="1" applyBorder="1" applyAlignment="1">
      <alignment horizontal="left" vertical="center"/>
    </xf>
    <xf numFmtId="0" fontId="37" fillId="0" borderId="117" xfId="1" applyFont="1" applyBorder="1" applyAlignment="1">
      <alignment horizontal="left" vertical="center"/>
    </xf>
    <xf numFmtId="0" fontId="37" fillId="0" borderId="114" xfId="1" applyFont="1" applyBorder="1" applyAlignment="1">
      <alignment horizontal="left" vertical="center" wrapText="1"/>
    </xf>
    <xf numFmtId="0" fontId="37" fillId="19" borderId="112" xfId="3" applyFont="1" applyFill="1" applyBorder="1" applyAlignment="1">
      <alignment vertical="center" wrapText="1"/>
    </xf>
    <xf numFmtId="0" fontId="37" fillId="19" borderId="115" xfId="3" applyFont="1" applyFill="1" applyBorder="1" applyAlignment="1">
      <alignment vertical="center" wrapText="1"/>
    </xf>
    <xf numFmtId="0" fontId="37" fillId="19" borderId="116" xfId="1" applyFont="1" applyFill="1" applyBorder="1" applyAlignment="1">
      <alignment horizontal="center" vertical="center"/>
    </xf>
    <xf numFmtId="0" fontId="37" fillId="19" borderId="113" xfId="1" applyFont="1" applyFill="1" applyBorder="1" applyAlignment="1">
      <alignment horizontal="center" vertical="center"/>
    </xf>
    <xf numFmtId="0" fontId="37" fillId="19" borderId="116" xfId="1" applyFont="1" applyFill="1" applyBorder="1" applyAlignment="1">
      <alignment horizontal="left" vertical="center" wrapText="1"/>
    </xf>
    <xf numFmtId="0" fontId="37" fillId="19" borderId="115" xfId="1" applyFont="1" applyFill="1" applyBorder="1" applyAlignment="1">
      <alignment horizontal="left" vertical="center"/>
    </xf>
    <xf numFmtId="0" fontId="37" fillId="19" borderId="117" xfId="1" applyFont="1" applyFill="1" applyBorder="1" applyAlignment="1">
      <alignment horizontal="left" vertical="center"/>
    </xf>
    <xf numFmtId="0" fontId="37" fillId="0" borderId="114" xfId="3" applyFont="1" applyBorder="1" applyAlignment="1">
      <alignment horizontal="left" vertical="center" wrapText="1"/>
    </xf>
    <xf numFmtId="0" fontId="37" fillId="0" borderId="115" xfId="3" applyFont="1" applyBorder="1" applyAlignment="1">
      <alignment horizontal="left" vertical="center"/>
    </xf>
    <xf numFmtId="0" fontId="37" fillId="0" borderId="118" xfId="3" applyFont="1" applyBorder="1" applyAlignment="1">
      <alignment horizontal="left" vertical="center"/>
    </xf>
    <xf numFmtId="0" fontId="37" fillId="0" borderId="116" xfId="1" applyFont="1" applyBorder="1" applyAlignment="1">
      <alignment horizontal="left" vertical="center" wrapText="1"/>
    </xf>
    <xf numFmtId="0" fontId="37" fillId="0" borderId="113" xfId="4" applyFont="1" applyBorder="1" applyAlignment="1">
      <alignment horizontal="left" vertical="center"/>
    </xf>
    <xf numFmtId="0" fontId="37" fillId="0" borderId="119" xfId="1" applyFont="1" applyBorder="1" applyAlignment="1">
      <alignment horizontal="left" vertical="center"/>
    </xf>
    <xf numFmtId="0" fontId="37" fillId="5" borderId="122" xfId="3" applyFont="1" applyFill="1" applyBorder="1" applyAlignment="1">
      <alignment vertical="center" wrapText="1"/>
    </xf>
    <xf numFmtId="0" fontId="37" fillId="5" borderId="123" xfId="1" applyFont="1" applyFill="1" applyBorder="1" applyAlignment="1">
      <alignment horizontal="center" vertical="center"/>
    </xf>
    <xf numFmtId="0" fontId="37" fillId="5" borderId="124" xfId="1" applyFont="1" applyFill="1" applyBorder="1" applyAlignment="1">
      <alignment horizontal="center" vertical="center"/>
    </xf>
    <xf numFmtId="0" fontId="37" fillId="5" borderId="123" xfId="1" applyFont="1" applyFill="1" applyBorder="1" applyAlignment="1">
      <alignment horizontal="left" vertical="center" wrapText="1"/>
    </xf>
    <xf numFmtId="0" fontId="37" fillId="5" borderId="122" xfId="1" applyFont="1" applyFill="1" applyBorder="1" applyAlignment="1">
      <alignment horizontal="left" vertical="center"/>
    </xf>
    <xf numFmtId="0" fontId="37" fillId="5" borderId="125" xfId="1" applyFont="1" applyFill="1" applyBorder="1" applyAlignment="1">
      <alignment horizontal="left" vertical="center"/>
    </xf>
    <xf numFmtId="0" fontId="37" fillId="19" borderId="114" xfId="3" applyFont="1" applyFill="1" applyBorder="1" applyAlignment="1">
      <alignment vertical="center" wrapText="1"/>
    </xf>
    <xf numFmtId="0" fontId="37" fillId="0" borderId="113" xfId="3" applyFont="1" applyBorder="1" applyAlignment="1">
      <alignment vertical="center" wrapText="1"/>
    </xf>
    <xf numFmtId="0" fontId="37" fillId="0" borderId="126" xfId="3" applyFont="1" applyBorder="1" applyAlignment="1">
      <alignment vertical="center" wrapText="1"/>
    </xf>
    <xf numFmtId="0" fontId="37" fillId="0" borderId="127" xfId="3" applyFont="1" applyBorder="1" applyAlignment="1">
      <alignment vertical="center" wrapText="1"/>
    </xf>
    <xf numFmtId="0" fontId="37" fillId="0" borderId="127" xfId="3" applyFont="1" applyBorder="1" applyAlignment="1">
      <alignment horizontal="center" vertical="center" wrapText="1"/>
    </xf>
    <xf numFmtId="0" fontId="37" fillId="0" borderId="127" xfId="3" applyFont="1" applyBorder="1" applyAlignment="1">
      <alignment horizontal="left" vertical="center" wrapText="1"/>
    </xf>
    <xf numFmtId="0" fontId="37" fillId="0" borderId="122" xfId="3" applyFont="1" applyBorder="1" applyAlignment="1">
      <alignment horizontal="left" vertical="center"/>
    </xf>
    <xf numFmtId="0" fontId="37" fillId="0" borderId="128" xfId="3" applyFont="1" applyBorder="1" applyAlignment="1">
      <alignment horizontal="left" vertical="center"/>
    </xf>
    <xf numFmtId="0" fontId="42" fillId="18" borderId="116" xfId="3" applyFont="1" applyFill="1" applyBorder="1" applyAlignment="1">
      <alignment horizontal="center" vertical="center"/>
    </xf>
    <xf numFmtId="0" fontId="45" fillId="2" borderId="116" xfId="0" applyFont="1" applyFill="1" applyBorder="1" applyAlignment="1">
      <alignment horizontal="left" vertical="center"/>
    </xf>
    <xf numFmtId="0" fontId="17" fillId="18" borderId="116" xfId="3" applyFont="1" applyFill="1" applyBorder="1" applyAlignment="1">
      <alignment horizontal="center" vertical="center"/>
    </xf>
    <xf numFmtId="0" fontId="46" fillId="18" borderId="116" xfId="3" applyFont="1" applyFill="1" applyBorder="1" applyAlignment="1">
      <alignment horizontal="center" vertical="top"/>
    </xf>
    <xf numFmtId="0" fontId="17" fillId="9" borderId="129" xfId="1" applyFont="1" applyFill="1" applyBorder="1" applyAlignment="1">
      <alignment horizontal="left" vertical="center"/>
    </xf>
    <xf numFmtId="0" fontId="17" fillId="9" borderId="130" xfId="1" applyFont="1" applyFill="1" applyBorder="1" applyAlignment="1">
      <alignment horizontal="left" vertical="center"/>
    </xf>
    <xf numFmtId="0" fontId="17" fillId="9" borderId="131" xfId="1" applyFont="1" applyFill="1" applyBorder="1" applyAlignment="1">
      <alignment horizontal="left" vertical="center"/>
    </xf>
    <xf numFmtId="0" fontId="17" fillId="9" borderId="116" xfId="1" applyFont="1" applyFill="1" applyBorder="1" applyAlignment="1">
      <alignment horizontal="center" vertical="center"/>
    </xf>
    <xf numFmtId="0" fontId="27" fillId="0" borderId="85" xfId="1" applyFont="1" applyBorder="1" applyAlignment="1">
      <alignment horizontal="center" vertical="center"/>
    </xf>
    <xf numFmtId="0" fontId="61" fillId="27" borderId="116" xfId="11" applyFont="1" applyBorder="1" applyAlignment="1">
      <alignment vertical="center"/>
    </xf>
    <xf numFmtId="0" fontId="5" fillId="0" borderId="116" xfId="12" applyBorder="1"/>
    <xf numFmtId="0" fontId="5" fillId="3" borderId="116" xfId="12" applyFill="1" applyBorder="1"/>
    <xf numFmtId="0" fontId="5" fillId="0" borderId="116" xfId="12" applyBorder="1" applyAlignment="1">
      <alignment horizontal="center" vertical="center"/>
    </xf>
    <xf numFmtId="0" fontId="5" fillId="0" borderId="116" xfId="12" applyBorder="1" applyAlignment="1">
      <alignment horizontal="center"/>
    </xf>
    <xf numFmtId="0" fontId="3" fillId="0" borderId="116" xfId="12" applyFont="1" applyBorder="1"/>
    <xf numFmtId="0" fontId="3" fillId="0" borderId="116" xfId="12" applyFont="1" applyBorder="1" applyAlignment="1">
      <alignment horizontal="center"/>
    </xf>
    <xf numFmtId="0" fontId="54" fillId="24" borderId="116" xfId="8" applyBorder="1"/>
    <xf numFmtId="0" fontId="54" fillId="24" borderId="116" xfId="8" applyBorder="1" applyAlignment="1">
      <alignment horizontal="center" vertical="center"/>
    </xf>
    <xf numFmtId="0" fontId="54" fillId="24" borderId="116" xfId="8" applyBorder="1" applyAlignment="1">
      <alignment horizontal="center"/>
    </xf>
    <xf numFmtId="0" fontId="0" fillId="3" borderId="116" xfId="8" applyFont="1" applyFill="1" applyBorder="1"/>
    <xf numFmtId="0" fontId="5" fillId="3" borderId="116" xfId="12" applyFill="1" applyBorder="1" applyAlignment="1">
      <alignment vertical="center"/>
    </xf>
    <xf numFmtId="0" fontId="5" fillId="3" borderId="116" xfId="12" applyFill="1" applyBorder="1" applyAlignment="1">
      <alignment horizontal="center" vertical="center"/>
    </xf>
    <xf numFmtId="0" fontId="5" fillId="0" borderId="116" xfId="12" applyBorder="1" applyAlignment="1">
      <alignment vertical="center"/>
    </xf>
    <xf numFmtId="0" fontId="3" fillId="0" borderId="116" xfId="12" applyFont="1" applyBorder="1" applyAlignment="1">
      <alignment vertical="center"/>
    </xf>
    <xf numFmtId="0" fontId="7" fillId="3" borderId="116" xfId="5" applyFill="1" applyBorder="1">
      <alignment vertical="center"/>
    </xf>
    <xf numFmtId="0" fontId="0" fillId="3" borderId="116" xfId="5" applyFont="1" applyFill="1" applyBorder="1">
      <alignment vertical="center"/>
    </xf>
    <xf numFmtId="0" fontId="62" fillId="0" borderId="116" xfId="1" applyFont="1" applyBorder="1" applyAlignment="1">
      <alignment horizontal="center" vertical="center"/>
    </xf>
    <xf numFmtId="0" fontId="62" fillId="0" borderId="116" xfId="1" applyFont="1" applyBorder="1" applyAlignment="1">
      <alignment horizontal="center" vertical="center" wrapText="1"/>
    </xf>
    <xf numFmtId="0" fontId="62" fillId="0" borderId="116" xfId="10" applyFont="1" applyFill="1" applyBorder="1"/>
    <xf numFmtId="0" fontId="62" fillId="0" borderId="116" xfId="10" applyFont="1" applyFill="1" applyBorder="1" applyAlignment="1">
      <alignment horizontal="center" vertical="center"/>
    </xf>
    <xf numFmtId="0" fontId="62" fillId="0" borderId="116" xfId="10" applyFont="1" applyFill="1" applyBorder="1" applyAlignment="1">
      <alignment horizontal="center"/>
    </xf>
    <xf numFmtId="0" fontId="5" fillId="0" borderId="136" xfId="12" applyBorder="1"/>
    <xf numFmtId="0" fontId="4" fillId="0" borderId="116" xfId="13" applyBorder="1" applyAlignment="1">
      <alignment vertical="center"/>
    </xf>
    <xf numFmtId="0" fontId="4" fillId="0" borderId="116" xfId="13" applyBorder="1" applyAlignment="1">
      <alignment horizontal="center" vertical="center"/>
    </xf>
    <xf numFmtId="0" fontId="54" fillId="24" borderId="116" xfId="8" applyBorder="1" applyAlignment="1">
      <alignment vertical="center"/>
    </xf>
    <xf numFmtId="0" fontId="62" fillId="0" borderId="116" xfId="5" applyFont="1" applyBorder="1" applyAlignment="1">
      <alignment horizontal="left" vertical="center"/>
    </xf>
    <xf numFmtId="0" fontId="3" fillId="0" borderId="116" xfId="5" applyFont="1" applyBorder="1" applyAlignment="1">
      <alignment horizontal="left" vertical="center"/>
    </xf>
    <xf numFmtId="0" fontId="64" fillId="3" borderId="116" xfId="3" applyFont="1" applyFill="1" applyBorder="1" applyAlignment="1">
      <alignment vertical="center" wrapText="1"/>
    </xf>
    <xf numFmtId="0" fontId="64" fillId="3" borderId="116" xfId="3" applyFont="1" applyFill="1" applyBorder="1" applyAlignment="1">
      <alignment horizontal="center" vertical="center" wrapText="1"/>
    </xf>
    <xf numFmtId="0" fontId="64" fillId="0" borderId="116" xfId="3" applyFont="1" applyBorder="1" applyAlignment="1">
      <alignment horizontal="center" vertical="center" wrapText="1"/>
    </xf>
    <xf numFmtId="0" fontId="5" fillId="0" borderId="36" xfId="12" applyBorder="1"/>
    <xf numFmtId="0" fontId="5" fillId="0" borderId="136" xfId="12" applyBorder="1" applyAlignment="1">
      <alignment horizontal="center"/>
    </xf>
    <xf numFmtId="0" fontId="5" fillId="0" borderId="36" xfId="12" applyBorder="1" applyAlignment="1">
      <alignment horizontal="center"/>
    </xf>
    <xf numFmtId="0" fontId="62" fillId="0" borderId="116" xfId="8" applyFont="1" applyFill="1" applyBorder="1"/>
    <xf numFmtId="0" fontId="62" fillId="0" borderId="116" xfId="8" applyFont="1" applyFill="1" applyBorder="1" applyAlignment="1">
      <alignment horizontal="center" vertical="center"/>
    </xf>
    <xf numFmtId="0" fontId="62" fillId="0" borderId="116" xfId="8" applyFont="1" applyFill="1" applyBorder="1" applyAlignment="1">
      <alignment horizontal="center"/>
    </xf>
    <xf numFmtId="0" fontId="62" fillId="3" borderId="116" xfId="12" applyFont="1" applyFill="1" applyBorder="1" applyAlignment="1">
      <alignment horizontal="center" vertical="center"/>
    </xf>
    <xf numFmtId="0" fontId="5" fillId="3" borderId="116" xfId="12" applyFill="1" applyBorder="1" applyAlignment="1">
      <alignment horizontal="center"/>
    </xf>
    <xf numFmtId="0" fontId="54" fillId="3" borderId="116" xfId="8" applyFill="1" applyBorder="1"/>
    <xf numFmtId="0" fontId="5" fillId="3" borderId="116" xfId="12" applyFill="1" applyBorder="1" applyAlignment="1">
      <alignment horizontal="left"/>
    </xf>
    <xf numFmtId="0" fontId="62" fillId="3" borderId="116" xfId="8" applyFont="1" applyFill="1" applyBorder="1" applyAlignment="1">
      <alignment horizontal="center" vertical="center"/>
    </xf>
    <xf numFmtId="0" fontId="3" fillId="3" borderId="116" xfId="12" applyFont="1" applyFill="1" applyBorder="1" applyAlignment="1">
      <alignment horizontal="center"/>
    </xf>
    <xf numFmtId="0" fontId="62" fillId="3" borderId="116" xfId="8" applyFont="1" applyFill="1" applyBorder="1"/>
    <xf numFmtId="0" fontId="62" fillId="0" borderId="116" xfId="12" applyFont="1" applyBorder="1" applyAlignment="1">
      <alignment horizontal="center" vertical="center"/>
    </xf>
    <xf numFmtId="0" fontId="5" fillId="0" borderId="116" xfId="12" applyBorder="1" applyAlignment="1">
      <alignment wrapText="1"/>
    </xf>
    <xf numFmtId="0" fontId="3" fillId="3" borderId="136" xfId="5" applyFont="1" applyFill="1" applyBorder="1">
      <alignment vertical="center"/>
    </xf>
    <xf numFmtId="0" fontId="0" fillId="3" borderId="136" xfId="5" applyFont="1" applyFill="1" applyBorder="1">
      <alignment vertical="center"/>
    </xf>
    <xf numFmtId="0" fontId="5" fillId="0" borderId="131" xfId="12" applyBorder="1" applyAlignment="1">
      <alignment horizontal="center" vertical="center"/>
    </xf>
    <xf numFmtId="0" fontId="3" fillId="3" borderId="36" xfId="5" applyFont="1" applyFill="1" applyBorder="1">
      <alignment vertical="center"/>
    </xf>
    <xf numFmtId="0" fontId="54" fillId="0" borderId="116" xfId="8" applyFill="1" applyBorder="1"/>
    <xf numFmtId="0" fontId="5" fillId="0" borderId="136" xfId="12" applyBorder="1" applyAlignment="1">
      <alignment horizontal="center" vertical="center"/>
    </xf>
    <xf numFmtId="0" fontId="5" fillId="0" borderId="36" xfId="12" applyBorder="1" applyAlignment="1">
      <alignment horizontal="center" vertical="center"/>
    </xf>
    <xf numFmtId="0" fontId="5" fillId="0" borderId="133" xfId="12" applyBorder="1" applyAlignment="1">
      <alignment horizontal="center"/>
    </xf>
    <xf numFmtId="0" fontId="5" fillId="0" borderId="133" xfId="12" applyBorder="1" applyAlignment="1">
      <alignment horizontal="center" vertical="center"/>
    </xf>
    <xf numFmtId="0" fontId="2" fillId="0" borderId="116" xfId="12" applyFont="1" applyBorder="1" applyAlignment="1">
      <alignment horizontal="center"/>
    </xf>
    <xf numFmtId="0" fontId="1" fillId="0" borderId="116" xfId="12" applyFont="1" applyBorder="1" applyAlignment="1">
      <alignment horizontal="center"/>
    </xf>
    <xf numFmtId="0" fontId="18" fillId="5" borderId="116" xfId="0" applyFont="1" applyFill="1" applyBorder="1">
      <alignment vertical="center"/>
    </xf>
    <xf numFmtId="0" fontId="18" fillId="5" borderId="116" xfId="0" applyFont="1" applyFill="1" applyBorder="1" applyAlignment="1">
      <alignment horizontal="center"/>
    </xf>
    <xf numFmtId="0" fontId="25" fillId="10" borderId="42" xfId="0" applyFont="1" applyFill="1" applyBorder="1" applyAlignment="1">
      <alignment horizontal="left" vertical="center"/>
    </xf>
    <xf numFmtId="0" fontId="25" fillId="10" borderId="43" xfId="0" applyFont="1" applyFill="1" applyBorder="1" applyAlignment="1">
      <alignment horizontal="left" vertical="center"/>
    </xf>
    <xf numFmtId="0" fontId="11" fillId="0" borderId="2" xfId="5" applyFont="1" applyBorder="1" applyAlignment="1">
      <alignment horizontal="center" vertical="center"/>
    </xf>
    <xf numFmtId="0" fontId="12" fillId="4" borderId="49" xfId="5" applyFont="1" applyFill="1" applyBorder="1" applyAlignment="1">
      <alignment horizontal="center" vertical="center"/>
    </xf>
    <xf numFmtId="0" fontId="12" fillId="4" borderId="54" xfId="5" applyFont="1" applyFill="1" applyBorder="1" applyAlignment="1">
      <alignment horizontal="center" vertical="center"/>
    </xf>
    <xf numFmtId="0" fontId="12" fillId="4" borderId="50" xfId="5" applyFont="1" applyFill="1" applyBorder="1" applyAlignment="1">
      <alignment horizontal="center" vertical="center" wrapText="1"/>
    </xf>
    <xf numFmtId="0" fontId="12" fillId="4" borderId="41" xfId="5" applyFont="1" applyFill="1" applyBorder="1" applyAlignment="1">
      <alignment horizontal="center" vertical="center" wrapText="1"/>
    </xf>
    <xf numFmtId="0" fontId="11" fillId="0" borderId="61" xfId="5" applyFont="1" applyBorder="1" applyAlignment="1">
      <alignment horizontal="center" vertical="center"/>
    </xf>
    <xf numFmtId="0" fontId="11" fillId="0" borderId="62" xfId="5" applyFont="1" applyBorder="1" applyAlignment="1">
      <alignment horizontal="center" vertical="center"/>
    </xf>
    <xf numFmtId="0" fontId="11" fillId="0" borderId="45" xfId="0" applyFont="1" applyBorder="1" applyAlignment="1">
      <alignment horizontal="left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0" fontId="12" fillId="8" borderId="49" xfId="5" applyFont="1" applyFill="1" applyBorder="1" applyAlignment="1">
      <alignment horizontal="center" vertical="center"/>
    </xf>
    <xf numFmtId="0" fontId="12" fillId="8" borderId="54" xfId="5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12" fillId="2" borderId="49" xfId="5" applyFont="1" applyFill="1" applyBorder="1" applyAlignment="1">
      <alignment horizontal="center" vertical="center"/>
    </xf>
    <xf numFmtId="0" fontId="12" fillId="2" borderId="54" xfId="5" applyFont="1" applyFill="1" applyBorder="1" applyAlignment="1">
      <alignment horizontal="center" vertical="center"/>
    </xf>
    <xf numFmtId="0" fontId="12" fillId="2" borderId="50" xfId="5" applyFont="1" applyFill="1" applyBorder="1" applyAlignment="1">
      <alignment horizontal="center" vertical="center" wrapText="1"/>
    </xf>
    <xf numFmtId="0" fontId="12" fillId="2" borderId="41" xfId="5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2" fillId="8" borderId="50" xfId="5" applyFont="1" applyFill="1" applyBorder="1" applyAlignment="1">
      <alignment horizontal="center" vertical="center" wrapText="1"/>
    </xf>
    <xf numFmtId="0" fontId="12" fillId="8" borderId="41" xfId="5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2" borderId="42" xfId="0" applyFont="1" applyFill="1" applyBorder="1" applyAlignment="1">
      <alignment horizontal="left" vertical="center"/>
    </xf>
    <xf numFmtId="0" fontId="11" fillId="2" borderId="44" xfId="0" applyFont="1" applyFill="1" applyBorder="1" applyAlignment="1">
      <alignment horizontal="left" vertical="center"/>
    </xf>
    <xf numFmtId="0" fontId="11" fillId="4" borderId="42" xfId="0" applyFont="1" applyFill="1" applyBorder="1" applyAlignment="1">
      <alignment horizontal="left" vertical="center"/>
    </xf>
    <xf numFmtId="0" fontId="11" fillId="4" borderId="44" xfId="0" applyFont="1" applyFill="1" applyBorder="1" applyAlignment="1">
      <alignment horizontal="left" vertical="center"/>
    </xf>
    <xf numFmtId="0" fontId="11" fillId="8" borderId="42" xfId="0" applyFont="1" applyFill="1" applyBorder="1" applyAlignment="1">
      <alignment horizontal="left" vertical="center"/>
    </xf>
    <xf numFmtId="0" fontId="11" fillId="8" borderId="44" xfId="0" applyFont="1" applyFill="1" applyBorder="1" applyAlignment="1">
      <alignment horizontal="left" vertical="center"/>
    </xf>
    <xf numFmtId="0" fontId="11" fillId="7" borderId="42" xfId="0" applyFont="1" applyFill="1" applyBorder="1" applyAlignment="1">
      <alignment horizontal="left" vertical="center"/>
    </xf>
    <xf numFmtId="0" fontId="11" fillId="7" borderId="44" xfId="0" applyFont="1" applyFill="1" applyBorder="1" applyAlignment="1">
      <alignment horizontal="left" vertical="center"/>
    </xf>
    <xf numFmtId="0" fontId="18" fillId="8" borderId="54" xfId="0" applyFont="1" applyFill="1" applyBorder="1" applyAlignment="1">
      <alignment horizontal="center" vertical="center"/>
    </xf>
    <xf numFmtId="0" fontId="18" fillId="8" borderId="46" xfId="0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center" vertical="center"/>
    </xf>
    <xf numFmtId="0" fontId="18" fillId="8" borderId="36" xfId="0" applyFont="1" applyFill="1" applyBorder="1" applyAlignment="1">
      <alignment horizontal="center" vertical="center"/>
    </xf>
    <xf numFmtId="0" fontId="18" fillId="8" borderId="63" xfId="0" applyFont="1" applyFill="1" applyBorder="1" applyAlignment="1">
      <alignment horizontal="center" vertical="center"/>
    </xf>
    <xf numFmtId="0" fontId="18" fillId="8" borderId="23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22" fillId="7" borderId="41" xfId="0" applyFont="1" applyFill="1" applyBorder="1" applyAlignment="1">
      <alignment horizontal="left" vertical="center"/>
    </xf>
    <xf numFmtId="0" fontId="11" fillId="0" borderId="47" xfId="0" applyFont="1" applyBorder="1" applyAlignment="1">
      <alignment horizontal="center" vertical="center"/>
    </xf>
    <xf numFmtId="0" fontId="17" fillId="23" borderId="42" xfId="0" applyFont="1" applyFill="1" applyBorder="1" applyAlignment="1">
      <alignment horizontal="left" vertical="center"/>
    </xf>
    <xf numFmtId="0" fontId="17" fillId="23" borderId="44" xfId="0" applyFont="1" applyFill="1" applyBorder="1" applyAlignment="1">
      <alignment horizontal="left" vertical="center"/>
    </xf>
    <xf numFmtId="0" fontId="11" fillId="0" borderId="47" xfId="5" applyFont="1" applyBorder="1" applyAlignment="1">
      <alignment horizontal="center" vertical="center"/>
    </xf>
    <xf numFmtId="0" fontId="11" fillId="0" borderId="40" xfId="5" applyFont="1" applyBorder="1" applyAlignment="1">
      <alignment horizontal="center" vertical="center"/>
    </xf>
    <xf numFmtId="0" fontId="11" fillId="0" borderId="43" xfId="5" applyFont="1" applyBorder="1" applyAlignment="1">
      <alignment horizontal="center" vertical="center"/>
    </xf>
    <xf numFmtId="0" fontId="17" fillId="21" borderId="42" xfId="0" applyFont="1" applyFill="1" applyBorder="1" applyAlignment="1">
      <alignment horizontal="left" vertical="center"/>
    </xf>
    <xf numFmtId="0" fontId="17" fillId="21" borderId="44" xfId="0" applyFont="1" applyFill="1" applyBorder="1" applyAlignment="1">
      <alignment horizontal="left" vertical="center"/>
    </xf>
    <xf numFmtId="0" fontId="17" fillId="22" borderId="42" xfId="0" applyFont="1" applyFill="1" applyBorder="1" applyAlignment="1">
      <alignment horizontal="left" vertical="center"/>
    </xf>
    <xf numFmtId="0" fontId="17" fillId="22" borderId="44" xfId="0" applyFont="1" applyFill="1" applyBorder="1" applyAlignment="1">
      <alignment horizontal="left" vertical="center"/>
    </xf>
    <xf numFmtId="0" fontId="17" fillId="20" borderId="42" xfId="0" applyFont="1" applyFill="1" applyBorder="1" applyAlignment="1">
      <alignment horizontal="left" vertical="center"/>
    </xf>
    <xf numFmtId="0" fontId="17" fillId="20" borderId="44" xfId="0" applyFont="1" applyFill="1" applyBorder="1" applyAlignment="1">
      <alignment horizontal="left" vertical="center"/>
    </xf>
    <xf numFmtId="0" fontId="31" fillId="16" borderId="78" xfId="1" applyFont="1" applyFill="1" applyBorder="1" applyAlignment="1">
      <alignment horizontal="center" vertical="center" wrapText="1"/>
    </xf>
    <xf numFmtId="0" fontId="31" fillId="16" borderId="79" xfId="1" applyFont="1" applyFill="1" applyBorder="1" applyAlignment="1">
      <alignment horizontal="center" vertical="center" wrapText="1"/>
    </xf>
    <xf numFmtId="0" fontId="31" fillId="16" borderId="24" xfId="1" applyFont="1" applyFill="1" applyBorder="1" applyAlignment="1">
      <alignment horizontal="center" vertical="center" wrapText="1"/>
    </xf>
    <xf numFmtId="0" fontId="31" fillId="16" borderId="18" xfId="1" applyFont="1" applyFill="1" applyBorder="1" applyAlignment="1">
      <alignment horizontal="center" vertical="center" wrapText="1"/>
    </xf>
    <xf numFmtId="0" fontId="31" fillId="16" borderId="19" xfId="1" applyFont="1" applyFill="1" applyBorder="1" applyAlignment="1">
      <alignment horizontal="center" vertical="center" wrapText="1"/>
    </xf>
    <xf numFmtId="0" fontId="44" fillId="9" borderId="85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29" fillId="15" borderId="42" xfId="1" applyFont="1" applyFill="1" applyBorder="1" applyAlignment="1">
      <alignment horizontal="center" vertical="center"/>
    </xf>
    <xf numFmtId="0" fontId="29" fillId="15" borderId="43" xfId="1" applyFont="1" applyFill="1" applyBorder="1" applyAlignment="1">
      <alignment horizontal="center" vertical="center"/>
    </xf>
    <xf numFmtId="0" fontId="29" fillId="15" borderId="44" xfId="1" applyFont="1" applyFill="1" applyBorder="1" applyAlignment="1">
      <alignment horizontal="center" vertical="center"/>
    </xf>
    <xf numFmtId="0" fontId="30" fillId="11" borderId="41" xfId="1" applyFont="1" applyFill="1" applyBorder="1" applyAlignment="1">
      <alignment horizontal="left" vertical="center"/>
    </xf>
    <xf numFmtId="0" fontId="31" fillId="16" borderId="7" xfId="1" applyFont="1" applyFill="1" applyBorder="1" applyAlignment="1">
      <alignment horizontal="center" vertical="center" wrapText="1"/>
    </xf>
    <xf numFmtId="0" fontId="31" fillId="16" borderId="0" xfId="1" applyFont="1" applyFill="1" applyAlignment="1">
      <alignment horizontal="center" vertical="center" wrapText="1"/>
    </xf>
    <xf numFmtId="0" fontId="31" fillId="16" borderId="8" xfId="1" applyFont="1" applyFill="1" applyBorder="1" applyAlignment="1">
      <alignment horizontal="center" vertical="center" wrapText="1"/>
    </xf>
    <xf numFmtId="0" fontId="33" fillId="17" borderId="64" xfId="1" applyFont="1" applyFill="1" applyBorder="1" applyAlignment="1">
      <alignment horizontal="center" vertical="center" wrapText="1"/>
    </xf>
    <xf numFmtId="0" fontId="33" fillId="17" borderId="9" xfId="1" applyFont="1" applyFill="1" applyBorder="1" applyAlignment="1">
      <alignment horizontal="center" vertical="center" wrapText="1"/>
    </xf>
    <xf numFmtId="0" fontId="33" fillId="17" borderId="65" xfId="1" applyFont="1" applyFill="1" applyBorder="1" applyAlignment="1">
      <alignment horizontal="center" vertical="center" wrapText="1"/>
    </xf>
    <xf numFmtId="0" fontId="33" fillId="17" borderId="10" xfId="1" applyFont="1" applyFill="1" applyBorder="1" applyAlignment="1">
      <alignment horizontal="center" vertical="center" wrapText="1"/>
    </xf>
    <xf numFmtId="0" fontId="24" fillId="12" borderId="5" xfId="1" applyFont="1" applyFill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26" fillId="13" borderId="6" xfId="1" applyFont="1" applyFill="1" applyBorder="1" applyAlignment="1">
      <alignment horizontal="center" vertical="center"/>
    </xf>
    <xf numFmtId="0" fontId="26" fillId="13" borderId="0" xfId="1" applyFont="1" applyFill="1" applyAlignment="1">
      <alignment horizontal="center" vertical="center"/>
    </xf>
    <xf numFmtId="0" fontId="28" fillId="14" borderId="0" xfId="1" applyFont="1" applyFill="1" applyAlignment="1">
      <alignment horizontal="center" vertical="center"/>
    </xf>
    <xf numFmtId="0" fontId="26" fillId="14" borderId="0" xfId="1" applyFont="1" applyFill="1" applyAlignment="1">
      <alignment horizontal="center" vertical="center"/>
    </xf>
    <xf numFmtId="0" fontId="25" fillId="9" borderId="86" xfId="1" applyFont="1" applyFill="1" applyBorder="1" applyAlignment="1">
      <alignment horizontal="left" vertical="center"/>
    </xf>
    <xf numFmtId="0" fontId="23" fillId="9" borderId="86" xfId="1" applyFill="1" applyBorder="1" applyAlignment="1">
      <alignment horizontal="center" vertical="center"/>
    </xf>
    <xf numFmtId="0" fontId="34" fillId="17" borderId="68" xfId="3" applyFont="1" applyFill="1" applyBorder="1" applyAlignment="1">
      <alignment horizontal="center" vertical="center"/>
    </xf>
    <xf numFmtId="0" fontId="34" fillId="17" borderId="11" xfId="3" applyFont="1" applyFill="1" applyBorder="1" applyAlignment="1">
      <alignment horizontal="center" vertical="center"/>
    </xf>
    <xf numFmtId="0" fontId="34" fillId="17" borderId="69" xfId="3" applyFont="1" applyFill="1" applyBorder="1" applyAlignment="1">
      <alignment horizontal="center" vertical="center" wrapText="1"/>
    </xf>
    <xf numFmtId="0" fontId="34" fillId="17" borderId="12" xfId="3" applyFont="1" applyFill="1" applyBorder="1" applyAlignment="1">
      <alignment horizontal="center" vertical="center"/>
    </xf>
    <xf numFmtId="0" fontId="43" fillId="18" borderId="41" xfId="3" applyFont="1" applyFill="1" applyBorder="1" applyAlignment="1">
      <alignment horizontal="center" vertical="center"/>
    </xf>
    <xf numFmtId="0" fontId="30" fillId="18" borderId="42" xfId="3" applyFont="1" applyFill="1" applyBorder="1" applyAlignment="1">
      <alignment horizontal="center" vertical="center"/>
    </xf>
    <xf numFmtId="0" fontId="30" fillId="18" borderId="43" xfId="3" applyFont="1" applyFill="1" applyBorder="1" applyAlignment="1">
      <alignment horizontal="center" vertical="center"/>
    </xf>
    <xf numFmtId="0" fontId="30" fillId="18" borderId="44" xfId="3" applyFont="1" applyFill="1" applyBorder="1" applyAlignment="1">
      <alignment horizontal="center" vertical="center"/>
    </xf>
    <xf numFmtId="0" fontId="33" fillId="17" borderId="66" xfId="1" applyFont="1" applyFill="1" applyBorder="1" applyAlignment="1">
      <alignment horizontal="center" vertical="center" wrapText="1"/>
    </xf>
    <xf numFmtId="0" fontId="33" fillId="17" borderId="70" xfId="1" applyFont="1" applyFill="1" applyBorder="1" applyAlignment="1">
      <alignment horizontal="center" vertical="center" wrapText="1"/>
    </xf>
    <xf numFmtId="0" fontId="34" fillId="17" borderId="67" xfId="1" applyFont="1" applyFill="1" applyBorder="1" applyAlignment="1">
      <alignment horizontal="center" vertical="center"/>
    </xf>
    <xf numFmtId="0" fontId="34" fillId="17" borderId="71" xfId="1" applyFont="1" applyFill="1" applyBorder="1" applyAlignment="1">
      <alignment horizontal="center" vertical="center"/>
    </xf>
    <xf numFmtId="0" fontId="30" fillId="5" borderId="85" xfId="1" applyFont="1" applyFill="1" applyBorder="1" applyAlignment="1">
      <alignment horizontal="center" vertical="center"/>
    </xf>
    <xf numFmtId="0" fontId="34" fillId="17" borderId="65" xfId="1" applyFont="1" applyFill="1" applyBorder="1" applyAlignment="1">
      <alignment horizontal="center" vertical="center"/>
    </xf>
    <xf numFmtId="0" fontId="34" fillId="17" borderId="10" xfId="1" applyFont="1" applyFill="1" applyBorder="1" applyAlignment="1">
      <alignment horizontal="center" vertical="center"/>
    </xf>
    <xf numFmtId="0" fontId="25" fillId="9" borderId="41" xfId="1" applyFont="1" applyFill="1" applyBorder="1" applyAlignment="1">
      <alignment horizontal="left" vertical="center"/>
    </xf>
    <xf numFmtId="0" fontId="23" fillId="9" borderId="41" xfId="1" applyFill="1" applyBorder="1" applyAlignment="1">
      <alignment horizontal="center" vertical="center"/>
    </xf>
    <xf numFmtId="0" fontId="25" fillId="9" borderId="41" xfId="1" quotePrefix="1" applyFont="1" applyFill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41" fillId="0" borderId="0" xfId="1" applyFont="1" applyAlignment="1">
      <alignment horizontal="center" vertical="center"/>
    </xf>
    <xf numFmtId="165" fontId="52" fillId="0" borderId="0" xfId="1" applyNumberFormat="1" applyFont="1" applyAlignment="1">
      <alignment horizontal="center" vertical="center"/>
    </xf>
    <xf numFmtId="166" fontId="52" fillId="0" borderId="0" xfId="1" applyNumberFormat="1" applyFont="1" applyAlignment="1">
      <alignment horizontal="center" vertical="center"/>
    </xf>
    <xf numFmtId="0" fontId="17" fillId="9" borderId="93" xfId="1" applyFont="1" applyFill="1" applyBorder="1" applyAlignment="1">
      <alignment horizontal="left" vertical="center"/>
    </xf>
    <xf numFmtId="0" fontId="17" fillId="9" borderId="86" xfId="1" applyFont="1" applyFill="1" applyBorder="1" applyAlignment="1">
      <alignment horizontal="left" vertical="center"/>
    </xf>
    <xf numFmtId="0" fontId="48" fillId="9" borderId="86" xfId="1" applyFont="1" applyFill="1" applyBorder="1" applyAlignment="1">
      <alignment horizontal="center" vertical="center"/>
    </xf>
    <xf numFmtId="0" fontId="48" fillId="9" borderId="93" xfId="1" applyFont="1" applyFill="1" applyBorder="1" applyAlignment="1">
      <alignment horizontal="center" vertical="center"/>
    </xf>
    <xf numFmtId="0" fontId="17" fillId="9" borderId="93" xfId="1" quotePrefix="1" applyFont="1" applyFill="1" applyBorder="1" applyAlignment="1">
      <alignment horizontal="center" vertical="center"/>
    </xf>
    <xf numFmtId="0" fontId="31" fillId="16" borderId="97" xfId="1" applyFont="1" applyFill="1" applyBorder="1" applyAlignment="1">
      <alignment horizontal="center" vertical="center" wrapText="1"/>
    </xf>
    <xf numFmtId="0" fontId="31" fillId="16" borderId="98" xfId="1" applyFont="1" applyFill="1" applyBorder="1" applyAlignment="1">
      <alignment horizontal="center" vertical="center" wrapText="1"/>
    </xf>
    <xf numFmtId="0" fontId="19" fillId="18" borderId="99" xfId="3" applyFont="1" applyFill="1" applyBorder="1" applyAlignment="1">
      <alignment horizontal="center" vertical="center"/>
    </xf>
    <xf numFmtId="0" fontId="19" fillId="18" borderId="100" xfId="3" applyFont="1" applyFill="1" applyBorder="1" applyAlignment="1">
      <alignment horizontal="center" vertical="center"/>
    </xf>
    <xf numFmtId="0" fontId="19" fillId="18" borderId="101" xfId="3" applyFont="1" applyFill="1" applyBorder="1" applyAlignment="1">
      <alignment horizontal="center" vertical="center"/>
    </xf>
    <xf numFmtId="0" fontId="41" fillId="18" borderId="93" xfId="3" applyFont="1" applyFill="1" applyBorder="1" applyAlignment="1">
      <alignment horizontal="center" vertical="center"/>
    </xf>
    <xf numFmtId="165" fontId="43" fillId="0" borderId="0" xfId="1" applyNumberFormat="1" applyFont="1" applyAlignment="1">
      <alignment horizontal="center" vertical="center"/>
    </xf>
    <xf numFmtId="166" fontId="43" fillId="0" borderId="0" xfId="1" applyNumberFormat="1" applyFont="1" applyAlignment="1">
      <alignment horizontal="center" vertical="center"/>
    </xf>
    <xf numFmtId="0" fontId="39" fillId="5" borderId="97" xfId="1" applyFont="1" applyFill="1" applyBorder="1" applyAlignment="1">
      <alignment horizontal="center" vertical="center" wrapText="1"/>
    </xf>
    <xf numFmtId="0" fontId="39" fillId="5" borderId="98" xfId="1" applyFont="1" applyFill="1" applyBorder="1" applyAlignment="1">
      <alignment horizontal="center" vertical="center" wrapText="1"/>
    </xf>
    <xf numFmtId="0" fontId="44" fillId="2" borderId="109" xfId="0" applyFont="1" applyFill="1" applyBorder="1" applyAlignment="1">
      <alignment horizontal="left" vertical="center"/>
    </xf>
    <xf numFmtId="0" fontId="44" fillId="2" borderId="110" xfId="0" applyFont="1" applyFill="1" applyBorder="1" applyAlignment="1">
      <alignment horizontal="left" vertical="center"/>
    </xf>
    <xf numFmtId="0" fontId="44" fillId="2" borderId="99" xfId="0" applyFont="1" applyFill="1" applyBorder="1" applyAlignment="1">
      <alignment horizontal="left" vertical="center"/>
    </xf>
    <xf numFmtId="0" fontId="44" fillId="2" borderId="100" xfId="0" applyFont="1" applyFill="1" applyBorder="1" applyAlignment="1">
      <alignment horizontal="left" vertical="center"/>
    </xf>
    <xf numFmtId="0" fontId="22" fillId="2" borderId="99" xfId="0" applyFont="1" applyFill="1" applyBorder="1" applyAlignment="1">
      <alignment horizontal="center" vertical="center"/>
    </xf>
    <xf numFmtId="0" fontId="22" fillId="2" borderId="100" xfId="0" applyFont="1" applyFill="1" applyBorder="1" applyAlignment="1">
      <alignment horizontal="center" vertical="center"/>
    </xf>
    <xf numFmtId="0" fontId="33" fillId="17" borderId="102" xfId="1" applyFont="1" applyFill="1" applyBorder="1" applyAlignment="1">
      <alignment horizontal="center" vertical="center" wrapText="1"/>
    </xf>
    <xf numFmtId="0" fontId="34" fillId="17" borderId="103" xfId="1" applyFont="1" applyFill="1" applyBorder="1" applyAlignment="1">
      <alignment horizontal="center" vertical="center"/>
    </xf>
    <xf numFmtId="0" fontId="39" fillId="16" borderId="18" xfId="1" applyFont="1" applyFill="1" applyBorder="1" applyAlignment="1">
      <alignment horizontal="center" vertical="center" wrapText="1"/>
    </xf>
    <xf numFmtId="0" fontId="39" fillId="16" borderId="19" xfId="1" applyFont="1" applyFill="1" applyBorder="1" applyAlignment="1">
      <alignment horizontal="center" vertical="center" wrapText="1"/>
    </xf>
    <xf numFmtId="0" fontId="30" fillId="11" borderId="93" xfId="1" applyFont="1" applyFill="1" applyBorder="1" applyAlignment="1">
      <alignment horizontal="left" vertical="center"/>
    </xf>
    <xf numFmtId="0" fontId="29" fillId="15" borderId="99" xfId="1" applyFont="1" applyFill="1" applyBorder="1" applyAlignment="1">
      <alignment horizontal="center" vertical="center"/>
    </xf>
    <xf numFmtId="0" fontId="29" fillId="15" borderId="100" xfId="1" applyFont="1" applyFill="1" applyBorder="1" applyAlignment="1">
      <alignment horizontal="center" vertical="center"/>
    </xf>
    <xf numFmtId="0" fontId="29" fillId="15" borderId="101" xfId="1" applyFont="1" applyFill="1" applyBorder="1" applyAlignment="1">
      <alignment horizontal="center" vertical="center"/>
    </xf>
    <xf numFmtId="0" fontId="22" fillId="2" borderId="132" xfId="0" applyFont="1" applyFill="1" applyBorder="1" applyAlignment="1">
      <alignment horizontal="center" vertical="center" wrapText="1"/>
    </xf>
    <xf numFmtId="0" fontId="22" fillId="2" borderId="133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22" fillId="2" borderId="129" xfId="0" applyFont="1" applyFill="1" applyBorder="1" applyAlignment="1">
      <alignment horizontal="center" vertical="center"/>
    </xf>
    <xf numFmtId="0" fontId="22" fillId="2" borderId="130" xfId="0" applyFont="1" applyFill="1" applyBorder="1" applyAlignment="1">
      <alignment horizontal="center" vertical="center"/>
    </xf>
    <xf numFmtId="0" fontId="44" fillId="2" borderId="129" xfId="0" applyFont="1" applyFill="1" applyBorder="1" applyAlignment="1">
      <alignment horizontal="left" vertical="center"/>
    </xf>
    <xf numFmtId="0" fontId="44" fillId="2" borderId="130" xfId="0" applyFont="1" applyFill="1" applyBorder="1" applyAlignment="1">
      <alignment horizontal="left" vertical="center"/>
    </xf>
    <xf numFmtId="0" fontId="17" fillId="9" borderId="116" xfId="1" quotePrefix="1" applyFont="1" applyFill="1" applyBorder="1" applyAlignment="1">
      <alignment horizontal="center" vertical="center"/>
    </xf>
    <xf numFmtId="0" fontId="48" fillId="9" borderId="36" xfId="1" applyFont="1" applyFill="1" applyBorder="1" applyAlignment="1">
      <alignment horizontal="center" vertical="center"/>
    </xf>
    <xf numFmtId="0" fontId="48" fillId="9" borderId="116" xfId="1" applyFont="1" applyFill="1" applyBorder="1" applyAlignment="1">
      <alignment horizontal="center" vertical="center"/>
    </xf>
    <xf numFmtId="0" fontId="41" fillId="18" borderId="116" xfId="3" applyFont="1" applyFill="1" applyBorder="1" applyAlignment="1">
      <alignment horizontal="center" vertical="center"/>
    </xf>
    <xf numFmtId="0" fontId="19" fillId="18" borderId="129" xfId="3" applyFont="1" applyFill="1" applyBorder="1" applyAlignment="1">
      <alignment horizontal="center" vertical="center"/>
    </xf>
    <xf numFmtId="0" fontId="19" fillId="18" borderId="130" xfId="3" applyFont="1" applyFill="1" applyBorder="1" applyAlignment="1">
      <alignment horizontal="center" vertical="center"/>
    </xf>
    <xf numFmtId="0" fontId="19" fillId="18" borderId="131" xfId="3" applyFont="1" applyFill="1" applyBorder="1" applyAlignment="1">
      <alignment horizontal="center" vertical="center"/>
    </xf>
    <xf numFmtId="0" fontId="31" fillId="16" borderId="120" xfId="1" applyFont="1" applyFill="1" applyBorder="1" applyAlignment="1">
      <alignment horizontal="center" vertical="center" wrapText="1"/>
    </xf>
    <xf numFmtId="0" fontId="31" fillId="16" borderId="121" xfId="1" applyFont="1" applyFill="1" applyBorder="1" applyAlignment="1">
      <alignment horizontal="center" vertical="center" wrapText="1"/>
    </xf>
    <xf numFmtId="0" fontId="39" fillId="5" borderId="120" xfId="1" applyFont="1" applyFill="1" applyBorder="1" applyAlignment="1">
      <alignment horizontal="center" vertical="center" wrapText="1"/>
    </xf>
    <xf numFmtId="0" fontId="39" fillId="5" borderId="121" xfId="1" applyFont="1" applyFill="1" applyBorder="1" applyAlignment="1">
      <alignment horizontal="center" vertical="center" wrapText="1"/>
    </xf>
    <xf numFmtId="0" fontId="57" fillId="28" borderId="1" xfId="1" applyFont="1" applyFill="1" applyBorder="1" applyAlignment="1">
      <alignment horizontal="center" vertical="center"/>
    </xf>
    <xf numFmtId="0" fontId="57" fillId="28" borderId="85" xfId="1" applyFont="1" applyFill="1" applyBorder="1" applyAlignment="1">
      <alignment horizontal="center" vertical="center"/>
    </xf>
    <xf numFmtId="0" fontId="58" fillId="28" borderId="85" xfId="1" applyFont="1" applyFill="1" applyBorder="1" applyAlignment="1">
      <alignment horizontal="center" vertical="center"/>
    </xf>
    <xf numFmtId="0" fontId="59" fillId="29" borderId="1" xfId="1" applyFont="1" applyFill="1" applyBorder="1" applyAlignment="1">
      <alignment horizontal="center" vertical="center"/>
    </xf>
    <xf numFmtId="0" fontId="59" fillId="29" borderId="85" xfId="1" applyFont="1" applyFill="1" applyBorder="1" applyAlignment="1">
      <alignment horizontal="center" vertical="center"/>
    </xf>
    <xf numFmtId="0" fontId="26" fillId="30" borderId="134" xfId="1" applyFont="1" applyFill="1" applyBorder="1" applyAlignment="1">
      <alignment horizontal="center" vertical="center"/>
    </xf>
    <xf numFmtId="0" fontId="26" fillId="30" borderId="135" xfId="1" applyFont="1" applyFill="1" applyBorder="1" applyAlignment="1">
      <alignment horizontal="center" vertical="center"/>
    </xf>
    <xf numFmtId="0" fontId="26" fillId="30" borderId="26" xfId="1" applyFont="1" applyFill="1" applyBorder="1" applyAlignment="1">
      <alignment horizontal="center" vertical="center"/>
    </xf>
    <xf numFmtId="0" fontId="26" fillId="30" borderId="0" xfId="1" applyFont="1" applyFill="1" applyAlignment="1">
      <alignment horizontal="center" vertical="center"/>
    </xf>
    <xf numFmtId="0" fontId="23" fillId="31" borderId="1" xfId="1" applyFill="1" applyBorder="1" applyAlignment="1">
      <alignment horizontal="center" vertical="center"/>
    </xf>
    <xf numFmtId="0" fontId="23" fillId="31" borderId="85" xfId="1" applyFill="1" applyBorder="1" applyAlignment="1">
      <alignment horizontal="center" vertical="center"/>
    </xf>
    <xf numFmtId="0" fontId="23" fillId="32" borderId="85" xfId="1" applyFill="1" applyBorder="1" applyAlignment="1">
      <alignment horizontal="center" vertical="center"/>
    </xf>
    <xf numFmtId="0" fontId="23" fillId="32" borderId="28" xfId="1" applyFill="1" applyBorder="1" applyAlignment="1">
      <alignment horizontal="center" vertical="center"/>
    </xf>
    <xf numFmtId="0" fontId="5" fillId="3" borderId="136" xfId="12" applyFill="1" applyBorder="1" applyAlignment="1">
      <alignment horizontal="left" vertical="center"/>
    </xf>
    <xf numFmtId="0" fontId="5" fillId="3" borderId="36" xfId="12" applyFill="1" applyBorder="1" applyAlignment="1">
      <alignment horizontal="left" vertical="center"/>
    </xf>
    <xf numFmtId="0" fontId="5" fillId="0" borderId="136" xfId="12" applyBorder="1" applyAlignment="1">
      <alignment horizontal="left" vertical="center"/>
    </xf>
    <xf numFmtId="0" fontId="5" fillId="0" borderId="36" xfId="12" applyBorder="1" applyAlignment="1">
      <alignment horizontal="left" vertical="center"/>
    </xf>
    <xf numFmtId="0" fontId="5" fillId="0" borderId="136" xfId="12" applyBorder="1" applyAlignment="1">
      <alignment horizontal="center" vertical="center"/>
    </xf>
    <xf numFmtId="0" fontId="5" fillId="0" borderId="36" xfId="12" applyBorder="1" applyAlignment="1">
      <alignment horizontal="center" vertical="center"/>
    </xf>
    <xf numFmtId="0" fontId="5" fillId="0" borderId="116" xfId="12" applyBorder="1" applyAlignment="1">
      <alignment horizontal="left" vertical="center"/>
    </xf>
    <xf numFmtId="0" fontId="5" fillId="0" borderId="116" xfId="12" applyBorder="1" applyAlignment="1">
      <alignment horizontal="center" vertical="center"/>
    </xf>
    <xf numFmtId="0" fontId="5" fillId="0" borderId="136" xfId="12" applyBorder="1" applyAlignment="1">
      <alignment horizontal="center"/>
    </xf>
    <xf numFmtId="0" fontId="5" fillId="0" borderId="36" xfId="12" applyBorder="1" applyAlignment="1">
      <alignment horizontal="center"/>
    </xf>
    <xf numFmtId="0" fontId="62" fillId="0" borderId="136" xfId="12" applyFont="1" applyBorder="1" applyAlignment="1">
      <alignment horizontal="center" vertical="center"/>
    </xf>
    <xf numFmtId="0" fontId="62" fillId="0" borderId="36" xfId="12" applyFont="1" applyBorder="1" applyAlignment="1">
      <alignment horizontal="center" vertical="center"/>
    </xf>
    <xf numFmtId="0" fontId="5" fillId="0" borderId="22" xfId="12" applyBorder="1" applyAlignment="1">
      <alignment horizontal="center" vertical="center"/>
    </xf>
    <xf numFmtId="0" fontId="56" fillId="25" borderId="116" xfId="9" applyBorder="1" applyAlignment="1">
      <alignment horizontal="center"/>
    </xf>
    <xf numFmtId="0" fontId="5" fillId="0" borderId="0" xfId="12" applyAlignment="1">
      <alignment horizontal="left" wrapText="1"/>
    </xf>
  </cellXfs>
  <cellStyles count="14">
    <cellStyle name="Accent2" xfId="9" builtinId="33"/>
    <cellStyle name="Accent3" xfId="10" builtinId="37"/>
    <cellStyle name="Accent6" xfId="11" builtinId="49"/>
    <cellStyle name="Check Cell" xfId="8" builtinId="23"/>
    <cellStyle name="Normal" xfId="0" builtinId="0"/>
    <cellStyle name="Normal 2" xfId="12" xr:uid="{00000000-0005-0000-0000-000005000000}"/>
    <cellStyle name="Normal 2 2" xfId="5" xr:uid="{00000000-0005-0000-0000-000006000000}"/>
    <cellStyle name="Normal 3" xfId="6" xr:uid="{00000000-0005-0000-0000-000007000000}"/>
    <cellStyle name="Normal 4" xfId="13" xr:uid="{00000000-0005-0000-0000-000008000000}"/>
    <cellStyle name="Normal_CHPT GRAD CHECKLIST Oct 2002" xfId="4" xr:uid="{00000000-0005-0000-0000-000009000000}"/>
    <cellStyle name="Normal_ENG. PLANS" xfId="3" xr:uid="{00000000-0005-0000-0000-00000A000000}"/>
    <cellStyle name="Normal_NEW_CRU_ENG. PLANS MODIFIED_m2" xfId="1" xr:uid="{00000000-0005-0000-0000-00000B000000}"/>
    <cellStyle name="Normal_PETE_CHME_ Plan (march 2007)" xfId="2" xr:uid="{00000000-0005-0000-0000-00000C000000}"/>
    <cellStyle name="Percent 2" xfId="7" xr:uid="{00000000-0005-0000-0000-00000D000000}"/>
  </cellStyles>
  <dxfs count="0"/>
  <tableStyles count="0" defaultTableStyle="TableStyleMedium2" defaultPivotStyle="PivotStyleLight16"/>
  <colors>
    <mruColors>
      <color rgb="FF99FF66"/>
      <color rgb="FFCCFF66"/>
      <color rgb="FFCCFF99"/>
      <color rgb="FFCCFFCC"/>
      <color rgb="FFCCFFFF"/>
      <color rgb="FFFFFFFF"/>
      <color rgb="FFFFFF99"/>
      <color rgb="FFFFFF66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752475</xdr:colOff>
      <xdr:row>35</xdr:row>
      <xdr:rowOff>95250</xdr:rowOff>
    </xdr:from>
    <xdr:to>
      <xdr:col>8</xdr:col>
      <xdr:colOff>781050</xdr:colOff>
      <xdr:row>35</xdr:row>
      <xdr:rowOff>133350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067550" y="8020050"/>
          <a:ext cx="285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66675</xdr:colOff>
      <xdr:row>0</xdr:row>
      <xdr:rowOff>19049</xdr:rowOff>
    </xdr:from>
    <xdr:ext cx="1387198" cy="731520"/>
    <xdr:pic>
      <xdr:nvPicPr>
        <xdr:cNvPr id="3" name="Picture 2" descr="AD Poly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2025" y="19049"/>
          <a:ext cx="1387198" cy="731520"/>
        </a:xfrm>
        <a:prstGeom prst="rect">
          <a:avLst/>
        </a:prstGeom>
      </xdr:spPr>
    </xdr:pic>
    <xdr:clientData/>
  </xdr:oneCellAnchor>
  <xdr:twoCellAnchor>
    <xdr:from>
      <xdr:col>8</xdr:col>
      <xdr:colOff>752475</xdr:colOff>
      <xdr:row>35</xdr:row>
      <xdr:rowOff>95250</xdr:rowOff>
    </xdr:from>
    <xdr:to>
      <xdr:col>8</xdr:col>
      <xdr:colOff>781050</xdr:colOff>
      <xdr:row>35</xdr:row>
      <xdr:rowOff>133350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7067550" y="8058150"/>
          <a:ext cx="285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752475</xdr:colOff>
      <xdr:row>48</xdr:row>
      <xdr:rowOff>95250</xdr:rowOff>
    </xdr:from>
    <xdr:to>
      <xdr:col>8</xdr:col>
      <xdr:colOff>781050</xdr:colOff>
      <xdr:row>48</xdr:row>
      <xdr:rowOff>133350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067550" y="10553700"/>
          <a:ext cx="285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66675</xdr:colOff>
      <xdr:row>0</xdr:row>
      <xdr:rowOff>19049</xdr:rowOff>
    </xdr:from>
    <xdr:ext cx="1387198" cy="731520"/>
    <xdr:pic>
      <xdr:nvPicPr>
        <xdr:cNvPr id="3" name="Picture 2" descr="AD Poly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2025" y="19049"/>
          <a:ext cx="1387198" cy="73152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752475</xdr:colOff>
      <xdr:row>59</xdr:row>
      <xdr:rowOff>95250</xdr:rowOff>
    </xdr:from>
    <xdr:to>
      <xdr:col>8</xdr:col>
      <xdr:colOff>781050</xdr:colOff>
      <xdr:row>59</xdr:row>
      <xdr:rowOff>133350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7067550" y="12582525"/>
          <a:ext cx="285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66675</xdr:colOff>
      <xdr:row>0</xdr:row>
      <xdr:rowOff>19049</xdr:rowOff>
    </xdr:from>
    <xdr:ext cx="1387198" cy="731520"/>
    <xdr:pic>
      <xdr:nvPicPr>
        <xdr:cNvPr id="3" name="Picture 2" descr="AD Poly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2025" y="19049"/>
          <a:ext cx="1387198" cy="73152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66675</xdr:colOff>
      <xdr:row>0</xdr:row>
      <xdr:rowOff>19049</xdr:rowOff>
    </xdr:from>
    <xdr:ext cx="1387198" cy="731520"/>
    <xdr:pic>
      <xdr:nvPicPr>
        <xdr:cNvPr id="3" name="Picture 2" descr="AD Poly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2025" y="19049"/>
          <a:ext cx="1387198" cy="73152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30308</xdr:colOff>
      <xdr:row>0</xdr:row>
      <xdr:rowOff>180976</xdr:rowOff>
    </xdr:from>
    <xdr:to>
      <xdr:col>6</xdr:col>
      <xdr:colOff>559691</xdr:colOff>
      <xdr:row>0</xdr:row>
      <xdr:rowOff>590550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7908" y="180976"/>
          <a:ext cx="529383" cy="4095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3067050</xdr:colOff>
          <xdr:row>0</xdr:row>
          <xdr:rowOff>171450</xdr:rowOff>
        </xdr:from>
        <xdr:to>
          <xdr:col>11</xdr:col>
          <xdr:colOff>57150</xdr:colOff>
          <xdr:row>0</xdr:row>
          <xdr:rowOff>600075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Visio_Drawing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98"/>
  <sheetViews>
    <sheetView showGridLines="0" tabSelected="1" zoomScale="80" zoomScaleNormal="80" workbookViewId="0">
      <selection activeCell="E76" sqref="E76"/>
    </sheetView>
  </sheetViews>
  <sheetFormatPr defaultColWidth="9.140625" defaultRowHeight="15"/>
  <cols>
    <col min="1" max="1" width="13.28515625" style="20" bestFit="1" customWidth="1"/>
    <col min="2" max="2" width="53.7109375" style="1" bestFit="1" customWidth="1"/>
    <col min="3" max="3" width="3.28515625" style="1" bestFit="1" customWidth="1"/>
    <col min="4" max="4" width="3" style="1" customWidth="1"/>
    <col min="5" max="5" width="2.28515625" style="1" bestFit="1" customWidth="1"/>
    <col min="6" max="6" width="4.28515625" style="1" bestFit="1" customWidth="1"/>
    <col min="7" max="7" width="3.85546875" style="1" bestFit="1" customWidth="1"/>
    <col min="8" max="8" width="1.140625" style="10" customWidth="1"/>
    <col min="9" max="9" width="13.28515625" style="19" bestFit="1" customWidth="1"/>
    <col min="10" max="10" width="47.7109375" style="1" customWidth="1"/>
    <col min="11" max="11" width="3.28515625" style="1" bestFit="1" customWidth="1"/>
    <col min="12" max="12" width="3" style="1" customWidth="1"/>
    <col min="13" max="13" width="2.7109375" style="1" bestFit="1" customWidth="1"/>
    <col min="14" max="14" width="4.28515625" style="1" bestFit="1" customWidth="1"/>
    <col min="15" max="15" width="3.85546875" style="1" bestFit="1" customWidth="1"/>
    <col min="16" max="16" width="1.28515625" style="10" customWidth="1"/>
    <col min="17" max="17" width="13.7109375" style="19" bestFit="1" customWidth="1"/>
    <col min="18" max="18" width="42.7109375" style="1" bestFit="1" customWidth="1"/>
    <col min="19" max="19" width="2.28515625" style="1" bestFit="1" customWidth="1"/>
    <col min="20" max="21" width="3.140625" style="1" bestFit="1" customWidth="1"/>
    <col min="22" max="22" width="4.28515625" style="1" customWidth="1"/>
    <col min="23" max="23" width="3.7109375" style="1" customWidth="1"/>
    <col min="24" max="25" width="9.140625" style="1" hidden="1" customWidth="1"/>
    <col min="26" max="26" width="9.140625" style="2"/>
    <col min="27" max="27" width="16.28515625" style="1" bestFit="1" customWidth="1"/>
    <col min="28" max="28" width="15.28515625" style="1" customWidth="1"/>
    <col min="29" max="29" width="11.7109375" style="1" customWidth="1"/>
    <col min="30" max="16384" width="9.140625" style="1"/>
  </cols>
  <sheetData>
    <row r="1" spans="1:29" ht="21.75" customHeight="1" thickBot="1">
      <c r="A1" s="423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9" ht="15.75" thickBot="1">
      <c r="A2" s="411" t="s">
        <v>1</v>
      </c>
      <c r="B2" s="411"/>
      <c r="C2" s="81"/>
      <c r="D2" s="81"/>
      <c r="E2" s="81"/>
      <c r="F2" s="81"/>
      <c r="G2" s="81"/>
      <c r="H2" s="82"/>
      <c r="I2" s="83" t="s">
        <v>2</v>
      </c>
      <c r="J2" s="81"/>
      <c r="K2" s="81"/>
      <c r="L2" s="81"/>
      <c r="M2" s="81"/>
      <c r="N2" s="81"/>
      <c r="O2" s="81"/>
      <c r="P2" s="82"/>
      <c r="Q2" s="83" t="s">
        <v>2</v>
      </c>
      <c r="R2" s="81"/>
      <c r="S2" s="81"/>
      <c r="T2" s="81"/>
      <c r="U2" s="81"/>
      <c r="V2" s="81"/>
      <c r="W2" s="81"/>
      <c r="AA2" s="404" t="s">
        <v>3</v>
      </c>
      <c r="AB2" s="404"/>
      <c r="AC2" s="404"/>
    </row>
    <row r="3" spans="1:29" ht="16.5" customHeight="1">
      <c r="A3" s="412" t="s">
        <v>4</v>
      </c>
      <c r="B3" s="413"/>
      <c r="C3" s="413"/>
      <c r="D3" s="413"/>
      <c r="E3" s="413"/>
      <c r="F3" s="413"/>
      <c r="G3" s="414"/>
      <c r="H3" s="3"/>
      <c r="I3" s="412" t="s">
        <v>5</v>
      </c>
      <c r="J3" s="413"/>
      <c r="K3" s="413"/>
      <c r="L3" s="413"/>
      <c r="M3" s="413"/>
      <c r="N3" s="413"/>
      <c r="O3" s="414"/>
      <c r="P3" s="3"/>
      <c r="Q3" s="412" t="s">
        <v>6</v>
      </c>
      <c r="R3" s="413"/>
      <c r="S3" s="413"/>
      <c r="T3" s="413"/>
      <c r="U3" s="413"/>
      <c r="V3" s="413"/>
      <c r="W3" s="414"/>
      <c r="AA3" s="425" t="s">
        <v>7</v>
      </c>
      <c r="AB3" s="427" t="s">
        <v>8</v>
      </c>
      <c r="AC3" s="84" t="s">
        <v>9</v>
      </c>
    </row>
    <row r="4" spans="1:29">
      <c r="A4" s="417" t="s">
        <v>10</v>
      </c>
      <c r="B4" s="429"/>
      <c r="C4" s="429"/>
      <c r="D4" s="429"/>
      <c r="E4" s="429"/>
      <c r="F4" s="429"/>
      <c r="G4" s="430"/>
      <c r="H4" s="4"/>
      <c r="I4" s="417" t="s">
        <v>10</v>
      </c>
      <c r="J4" s="429"/>
      <c r="K4" s="429"/>
      <c r="L4" s="429"/>
      <c r="M4" s="429"/>
      <c r="N4" s="429"/>
      <c r="O4" s="430"/>
      <c r="P4" s="4"/>
      <c r="Q4" s="417" t="s">
        <v>11</v>
      </c>
      <c r="R4" s="429"/>
      <c r="S4" s="429"/>
      <c r="T4" s="429"/>
      <c r="U4" s="429"/>
      <c r="V4" s="429"/>
      <c r="W4" s="430"/>
      <c r="AA4" s="426"/>
      <c r="AB4" s="428"/>
      <c r="AC4" s="85" t="s">
        <v>12</v>
      </c>
    </row>
    <row r="5" spans="1:29">
      <c r="A5" s="86" t="s">
        <v>13</v>
      </c>
      <c r="B5" s="87" t="s">
        <v>14</v>
      </c>
      <c r="C5" s="87" t="s">
        <v>15</v>
      </c>
      <c r="D5" s="87" t="s">
        <v>16</v>
      </c>
      <c r="E5" s="87" t="s">
        <v>17</v>
      </c>
      <c r="F5" s="87" t="s">
        <v>18</v>
      </c>
      <c r="G5" s="88" t="s">
        <v>19</v>
      </c>
      <c r="H5" s="3"/>
      <c r="I5" s="86" t="s">
        <v>13</v>
      </c>
      <c r="J5" s="87" t="s">
        <v>14</v>
      </c>
      <c r="K5" s="87" t="s">
        <v>15</v>
      </c>
      <c r="L5" s="87" t="s">
        <v>16</v>
      </c>
      <c r="M5" s="87" t="s">
        <v>17</v>
      </c>
      <c r="N5" s="87" t="s">
        <v>18</v>
      </c>
      <c r="O5" s="88" t="s">
        <v>19</v>
      </c>
      <c r="P5" s="3"/>
      <c r="Q5" s="86" t="s">
        <v>13</v>
      </c>
      <c r="R5" s="87" t="s">
        <v>14</v>
      </c>
      <c r="S5" s="87" t="s">
        <v>15</v>
      </c>
      <c r="T5" s="87" t="s">
        <v>16</v>
      </c>
      <c r="U5" s="87" t="s">
        <v>17</v>
      </c>
      <c r="V5" s="87" t="s">
        <v>18</v>
      </c>
      <c r="W5" s="88" t="s">
        <v>19</v>
      </c>
      <c r="AA5" s="89" t="s">
        <v>20</v>
      </c>
      <c r="AB5" s="90">
        <v>15</v>
      </c>
      <c r="AC5" s="91">
        <f>AB5/AB10</f>
        <v>0.2</v>
      </c>
    </row>
    <row r="6" spans="1:29">
      <c r="A6" s="92" t="s">
        <v>21</v>
      </c>
      <c r="B6" s="93" t="s">
        <v>22</v>
      </c>
      <c r="C6" s="94">
        <v>3</v>
      </c>
      <c r="D6" s="94">
        <v>0</v>
      </c>
      <c r="E6" s="94">
        <v>0</v>
      </c>
      <c r="F6" s="95">
        <v>3</v>
      </c>
      <c r="G6" s="96">
        <v>3</v>
      </c>
      <c r="H6" s="50"/>
      <c r="I6" s="92" t="s">
        <v>23</v>
      </c>
      <c r="J6" s="93" t="s">
        <v>24</v>
      </c>
      <c r="K6" s="94">
        <v>3</v>
      </c>
      <c r="L6" s="94">
        <v>0</v>
      </c>
      <c r="M6" s="94">
        <v>0</v>
      </c>
      <c r="N6" s="94">
        <v>3</v>
      </c>
      <c r="O6" s="96">
        <v>3</v>
      </c>
      <c r="P6" s="50"/>
      <c r="Q6" s="97" t="s">
        <v>32</v>
      </c>
      <c r="R6" s="98" t="s">
        <v>33</v>
      </c>
      <c r="S6" s="94">
        <v>3</v>
      </c>
      <c r="T6" s="94">
        <v>0</v>
      </c>
      <c r="U6" s="94">
        <v>0</v>
      </c>
      <c r="V6" s="94">
        <v>3</v>
      </c>
      <c r="W6" s="96">
        <v>3</v>
      </c>
      <c r="AA6" s="89" t="s">
        <v>27</v>
      </c>
      <c r="AB6" s="90">
        <v>11</v>
      </c>
      <c r="AC6" s="91">
        <f>AB6/AB10</f>
        <v>0.14666666666666667</v>
      </c>
    </row>
    <row r="7" spans="1:29" ht="18" customHeight="1">
      <c r="A7" s="92" t="s">
        <v>28</v>
      </c>
      <c r="B7" s="93" t="s">
        <v>29</v>
      </c>
      <c r="C7" s="94">
        <v>0</v>
      </c>
      <c r="D7" s="94">
        <v>3</v>
      </c>
      <c r="E7" s="94">
        <v>0</v>
      </c>
      <c r="F7" s="95">
        <v>3</v>
      </c>
      <c r="G7" s="96">
        <v>1</v>
      </c>
      <c r="H7" s="50"/>
      <c r="I7" s="92" t="s">
        <v>30</v>
      </c>
      <c r="J7" s="93" t="s">
        <v>31</v>
      </c>
      <c r="K7" s="94">
        <v>0</v>
      </c>
      <c r="L7" s="94">
        <v>3</v>
      </c>
      <c r="M7" s="94">
        <v>0</v>
      </c>
      <c r="N7" s="94">
        <v>3</v>
      </c>
      <c r="O7" s="96">
        <v>1</v>
      </c>
      <c r="P7" s="50"/>
      <c r="Q7" s="101" t="s">
        <v>39</v>
      </c>
      <c r="R7" s="102" t="s">
        <v>40</v>
      </c>
      <c r="S7" s="103">
        <v>3</v>
      </c>
      <c r="T7" s="103">
        <v>0</v>
      </c>
      <c r="U7" s="103">
        <v>1</v>
      </c>
      <c r="V7" s="103">
        <f>SUM(S7:U7)</f>
        <v>4</v>
      </c>
      <c r="W7" s="104">
        <v>3</v>
      </c>
      <c r="X7" s="99" t="e">
        <v>#REF!</v>
      </c>
      <c r="Y7" s="100">
        <v>3</v>
      </c>
      <c r="AA7" s="89" t="s">
        <v>34</v>
      </c>
      <c r="AB7" s="90">
        <v>8</v>
      </c>
      <c r="AC7" s="91">
        <f>AB7/AB10</f>
        <v>0.10666666666666667</v>
      </c>
    </row>
    <row r="8" spans="1:29" ht="18.75" customHeight="1">
      <c r="A8" s="92" t="s">
        <v>35</v>
      </c>
      <c r="B8" s="93" t="s">
        <v>36</v>
      </c>
      <c r="C8" s="94">
        <v>2</v>
      </c>
      <c r="D8" s="94">
        <v>0</v>
      </c>
      <c r="E8" s="94">
        <v>2</v>
      </c>
      <c r="F8" s="95">
        <v>4</v>
      </c>
      <c r="G8" s="96">
        <v>3</v>
      </c>
      <c r="H8" s="50"/>
      <c r="I8" s="92" t="s">
        <v>37</v>
      </c>
      <c r="J8" s="93" t="s">
        <v>38</v>
      </c>
      <c r="K8" s="94">
        <v>3</v>
      </c>
      <c r="L8" s="94">
        <v>0</v>
      </c>
      <c r="M8" s="94">
        <v>0</v>
      </c>
      <c r="N8" s="95">
        <v>3</v>
      </c>
      <c r="O8" s="96">
        <v>3</v>
      </c>
      <c r="P8" s="50"/>
      <c r="Q8" s="92"/>
      <c r="R8" s="93"/>
      <c r="S8" s="94"/>
      <c r="T8" s="94"/>
      <c r="U8" s="94"/>
      <c r="V8" s="95"/>
      <c r="W8" s="96"/>
      <c r="AA8" s="89" t="s">
        <v>41</v>
      </c>
      <c r="AB8" s="90">
        <v>35</v>
      </c>
      <c r="AC8" s="91">
        <f>AB8/AB10</f>
        <v>0.46666666666666667</v>
      </c>
    </row>
    <row r="9" spans="1:29">
      <c r="A9" s="92" t="s">
        <v>42</v>
      </c>
      <c r="B9" s="93" t="s">
        <v>43</v>
      </c>
      <c r="C9" s="94">
        <v>0</v>
      </c>
      <c r="D9" s="94">
        <v>2</v>
      </c>
      <c r="E9" s="94">
        <v>0</v>
      </c>
      <c r="F9" s="95">
        <v>2</v>
      </c>
      <c r="G9" s="96">
        <v>1</v>
      </c>
      <c r="H9" s="50"/>
      <c r="I9" s="92" t="s">
        <v>44</v>
      </c>
      <c r="J9" s="93" t="s">
        <v>45</v>
      </c>
      <c r="K9" s="94">
        <v>3</v>
      </c>
      <c r="L9" s="94">
        <v>0</v>
      </c>
      <c r="M9" s="94">
        <v>0</v>
      </c>
      <c r="N9" s="94">
        <v>3</v>
      </c>
      <c r="O9" s="96">
        <v>3</v>
      </c>
      <c r="P9" s="50"/>
      <c r="Q9" s="92"/>
      <c r="R9" s="93"/>
      <c r="S9" s="94"/>
      <c r="T9" s="94"/>
      <c r="U9" s="94"/>
      <c r="V9" s="95"/>
      <c r="W9" s="96"/>
      <c r="AA9" s="89" t="s">
        <v>46</v>
      </c>
      <c r="AB9" s="90">
        <v>6</v>
      </c>
      <c r="AC9" s="91">
        <f>AB9/AB10</f>
        <v>0.08</v>
      </c>
    </row>
    <row r="10" spans="1:29" ht="17.25" customHeight="1" thickBot="1">
      <c r="A10" s="92" t="s">
        <v>47</v>
      </c>
      <c r="B10" s="93" t="s">
        <v>48</v>
      </c>
      <c r="C10" s="94">
        <v>2</v>
      </c>
      <c r="D10" s="94">
        <v>2</v>
      </c>
      <c r="E10" s="94">
        <v>0</v>
      </c>
      <c r="F10" s="95">
        <f>SUM(C10:E10)</f>
        <v>4</v>
      </c>
      <c r="G10" s="96">
        <v>3</v>
      </c>
      <c r="H10" s="50"/>
      <c r="I10" s="101" t="s">
        <v>49</v>
      </c>
      <c r="J10" s="102" t="s">
        <v>50</v>
      </c>
      <c r="K10" s="103">
        <v>3</v>
      </c>
      <c r="L10" s="103">
        <v>0</v>
      </c>
      <c r="M10" s="103">
        <v>0</v>
      </c>
      <c r="N10" s="103">
        <v>3</v>
      </c>
      <c r="O10" s="104">
        <v>3</v>
      </c>
      <c r="P10" s="50"/>
      <c r="Q10" s="92"/>
      <c r="R10" s="93"/>
      <c r="S10" s="94"/>
      <c r="T10" s="94"/>
      <c r="U10" s="94"/>
      <c r="V10" s="94"/>
      <c r="W10" s="96"/>
      <c r="AA10" s="105" t="s">
        <v>51</v>
      </c>
      <c r="AB10" s="106">
        <f>SUM(AB5:AB9)</f>
        <v>75</v>
      </c>
      <c r="AC10" s="107">
        <f>SUM(AC5:AC9)</f>
        <v>1</v>
      </c>
    </row>
    <row r="11" spans="1:29">
      <c r="A11" s="92" t="s">
        <v>52</v>
      </c>
      <c r="B11" s="93" t="s">
        <v>53</v>
      </c>
      <c r="C11" s="94">
        <v>3</v>
      </c>
      <c r="D11" s="94">
        <v>0</v>
      </c>
      <c r="E11" s="94">
        <v>0</v>
      </c>
      <c r="F11" s="95">
        <v>3</v>
      </c>
      <c r="G11" s="108">
        <v>0</v>
      </c>
      <c r="H11" s="50"/>
      <c r="I11" s="97" t="s">
        <v>54</v>
      </c>
      <c r="J11" s="93" t="s">
        <v>55</v>
      </c>
      <c r="K11" s="94">
        <v>2</v>
      </c>
      <c r="L11" s="94">
        <v>2</v>
      </c>
      <c r="M11" s="94">
        <v>0</v>
      </c>
      <c r="N11" s="95">
        <f>SUM(K11:M11)</f>
        <v>4</v>
      </c>
      <c r="O11" s="96">
        <v>3</v>
      </c>
      <c r="P11" s="50"/>
      <c r="Q11" s="92"/>
      <c r="R11" s="93"/>
      <c r="S11" s="94"/>
      <c r="T11" s="94"/>
      <c r="U11" s="94"/>
      <c r="V11" s="94"/>
      <c r="W11" s="96"/>
      <c r="AA11" s="53"/>
      <c r="AB11" s="53"/>
      <c r="AC11" s="53"/>
    </row>
    <row r="12" spans="1:29">
      <c r="A12" s="92" t="s">
        <v>56</v>
      </c>
      <c r="B12" s="93" t="s">
        <v>57</v>
      </c>
      <c r="C12" s="94">
        <v>3</v>
      </c>
      <c r="D12" s="94">
        <v>0</v>
      </c>
      <c r="E12" s="94">
        <v>0</v>
      </c>
      <c r="F12" s="95">
        <v>3</v>
      </c>
      <c r="G12" s="96">
        <v>3</v>
      </c>
      <c r="H12" s="50"/>
      <c r="I12" s="97"/>
      <c r="J12" s="93"/>
      <c r="K12" s="94"/>
      <c r="L12" s="94"/>
      <c r="M12" s="94"/>
      <c r="N12" s="95"/>
      <c r="O12" s="96"/>
      <c r="P12" s="50"/>
      <c r="Q12" s="92"/>
      <c r="R12" s="93"/>
      <c r="S12" s="94"/>
      <c r="T12" s="94"/>
      <c r="U12" s="94"/>
      <c r="V12" s="94"/>
      <c r="W12" s="96"/>
      <c r="AA12" s="53"/>
      <c r="AB12" s="54"/>
      <c r="AC12" s="53"/>
    </row>
    <row r="13" spans="1:29">
      <c r="A13" s="92" t="s">
        <v>58</v>
      </c>
      <c r="B13" s="93" t="s">
        <v>59</v>
      </c>
      <c r="C13" s="94">
        <v>3</v>
      </c>
      <c r="D13" s="94">
        <v>0</v>
      </c>
      <c r="E13" s="94">
        <v>0</v>
      </c>
      <c r="F13" s="95">
        <f>SUM(C13:E13)</f>
        <v>3</v>
      </c>
      <c r="G13" s="96">
        <v>3</v>
      </c>
      <c r="H13" s="50"/>
      <c r="I13" s="97"/>
      <c r="J13" s="93"/>
      <c r="K13" s="94"/>
      <c r="L13" s="94"/>
      <c r="M13" s="94"/>
      <c r="N13" s="95"/>
      <c r="O13" s="96"/>
      <c r="P13" s="50"/>
      <c r="Q13" s="92"/>
      <c r="R13" s="93"/>
      <c r="S13" s="94"/>
      <c r="T13" s="94"/>
      <c r="U13" s="94"/>
      <c r="V13" s="94"/>
      <c r="W13" s="96"/>
      <c r="AA13" s="53"/>
      <c r="AB13" s="54"/>
      <c r="AC13" s="53"/>
    </row>
    <row r="14" spans="1:29" ht="15.75" thickBot="1">
      <c r="A14" s="92"/>
      <c r="B14" s="93"/>
      <c r="C14" s="94"/>
      <c r="D14" s="94"/>
      <c r="E14" s="94"/>
      <c r="F14" s="95"/>
      <c r="G14" s="96"/>
      <c r="H14" s="50"/>
      <c r="I14" s="97"/>
      <c r="J14" s="109"/>
      <c r="K14" s="110"/>
      <c r="L14" s="110"/>
      <c r="M14" s="110"/>
      <c r="N14" s="111"/>
      <c r="O14" s="108"/>
      <c r="P14" s="50"/>
      <c r="Q14" s="92"/>
      <c r="R14" s="98"/>
      <c r="S14" s="94"/>
      <c r="T14" s="94"/>
      <c r="U14" s="94"/>
      <c r="V14" s="94"/>
      <c r="W14" s="96"/>
      <c r="Z14" s="2">
        <v>45</v>
      </c>
      <c r="AA14" s="404" t="s">
        <v>60</v>
      </c>
      <c r="AB14" s="404"/>
      <c r="AC14" s="404"/>
    </row>
    <row r="15" spans="1:29">
      <c r="A15" s="97"/>
      <c r="B15" s="109"/>
      <c r="C15" s="110"/>
      <c r="D15" s="110"/>
      <c r="E15" s="110"/>
      <c r="F15" s="111"/>
      <c r="G15" s="108"/>
      <c r="H15" s="50"/>
      <c r="I15" s="97"/>
      <c r="J15" s="109"/>
      <c r="K15" s="110"/>
      <c r="L15" s="110"/>
      <c r="M15" s="110"/>
      <c r="N15" s="111"/>
      <c r="O15" s="108"/>
      <c r="P15" s="50"/>
      <c r="Q15" s="112"/>
      <c r="R15" s="113"/>
      <c r="S15" s="114"/>
      <c r="T15" s="114"/>
      <c r="U15" s="114"/>
      <c r="V15" s="114"/>
      <c r="W15" s="96"/>
      <c r="AA15" s="405" t="s">
        <v>7</v>
      </c>
      <c r="AB15" s="407" t="s">
        <v>8</v>
      </c>
      <c r="AC15" s="115" t="s">
        <v>9</v>
      </c>
    </row>
    <row r="16" spans="1:29" ht="15.75" customHeight="1" thickBot="1">
      <c r="A16" s="409" t="s">
        <v>51</v>
      </c>
      <c r="B16" s="410"/>
      <c r="C16" s="116">
        <f>SUM(C6:C15)</f>
        <v>16</v>
      </c>
      <c r="D16" s="116">
        <f>SUM(D6:D15)</f>
        <v>7</v>
      </c>
      <c r="E16" s="116">
        <f>SUM(E6:E15)</f>
        <v>2</v>
      </c>
      <c r="F16" s="116">
        <f>SUM(F6:F15)</f>
        <v>25</v>
      </c>
      <c r="G16" s="116">
        <f>SUM(G6:G15)</f>
        <v>17</v>
      </c>
      <c r="H16" s="51"/>
      <c r="I16" s="409" t="s">
        <v>51</v>
      </c>
      <c r="J16" s="410"/>
      <c r="K16" s="116">
        <f>SUM(K6:K14)</f>
        <v>14</v>
      </c>
      <c r="L16" s="116">
        <f>SUM(L6:L14)</f>
        <v>5</v>
      </c>
      <c r="M16" s="116">
        <f>SUM(M6:M14)</f>
        <v>0</v>
      </c>
      <c r="N16" s="116">
        <f>SUM(N6:N14)</f>
        <v>19</v>
      </c>
      <c r="O16" s="116">
        <f>SUM(O6:O14)</f>
        <v>16</v>
      </c>
      <c r="P16" s="51"/>
      <c r="Q16" s="409" t="s">
        <v>51</v>
      </c>
      <c r="R16" s="410"/>
      <c r="S16" s="116">
        <f>SUM(S6:S14)</f>
        <v>6</v>
      </c>
      <c r="T16" s="116">
        <f>SUM(T6:T14)</f>
        <v>0</v>
      </c>
      <c r="U16" s="116">
        <f>SUM(U6:U14)</f>
        <v>1</v>
      </c>
      <c r="V16" s="116">
        <f>SUM(V6:V14)</f>
        <v>7</v>
      </c>
      <c r="W16" s="116">
        <f>SUM(W6:W14)</f>
        <v>6</v>
      </c>
      <c r="AA16" s="406"/>
      <c r="AB16" s="408"/>
      <c r="AC16" s="117" t="s">
        <v>12</v>
      </c>
    </row>
    <row r="17" spans="1:29" ht="15.75" customHeight="1" thickBot="1">
      <c r="A17" s="7"/>
      <c r="B17" s="7"/>
      <c r="C17" s="7"/>
      <c r="D17" s="7"/>
      <c r="E17" s="7"/>
      <c r="F17" s="8"/>
      <c r="G17" s="8"/>
      <c r="H17" s="9"/>
      <c r="I17" s="7"/>
      <c r="J17" s="7"/>
      <c r="K17" s="7"/>
      <c r="L17" s="7"/>
      <c r="M17" s="7"/>
      <c r="N17" s="8"/>
      <c r="O17" s="8"/>
      <c r="P17" s="9"/>
      <c r="Q17" s="7"/>
      <c r="R17" s="7"/>
      <c r="S17" s="7"/>
      <c r="T17" s="7"/>
      <c r="U17" s="7"/>
      <c r="V17" s="8"/>
      <c r="W17" s="8"/>
      <c r="AA17" s="118" t="s">
        <v>20</v>
      </c>
      <c r="AB17" s="119">
        <v>18</v>
      </c>
      <c r="AC17" s="120">
        <f>AB17/AB22</f>
        <v>0.16363636363636364</v>
      </c>
    </row>
    <row r="18" spans="1:29" ht="16.5" customHeight="1" thickBot="1">
      <c r="A18" s="1"/>
      <c r="I18" s="5"/>
      <c r="Q18" s="5"/>
      <c r="AA18" s="118" t="s">
        <v>27</v>
      </c>
      <c r="AB18" s="119">
        <v>20</v>
      </c>
      <c r="AC18" s="120">
        <f>AB18/AB22</f>
        <v>0.18181818181818182</v>
      </c>
    </row>
    <row r="19" spans="1:29" ht="15.75" thickBot="1">
      <c r="A19" s="411" t="s">
        <v>61</v>
      </c>
      <c r="B19" s="411"/>
      <c r="C19" s="81"/>
      <c r="D19" s="81"/>
      <c r="E19" s="81"/>
      <c r="F19" s="81"/>
      <c r="G19" s="81"/>
      <c r="H19" s="82"/>
      <c r="I19" s="83" t="s">
        <v>62</v>
      </c>
      <c r="J19" s="81"/>
      <c r="K19" s="81"/>
      <c r="L19" s="81"/>
      <c r="M19" s="81"/>
      <c r="N19" s="81"/>
      <c r="O19" s="81"/>
      <c r="P19" s="82"/>
      <c r="Q19" s="83" t="s">
        <v>62</v>
      </c>
      <c r="R19" s="81"/>
      <c r="S19" s="81"/>
      <c r="T19" s="81"/>
      <c r="U19" s="81"/>
      <c r="V19" s="81"/>
      <c r="W19" s="81"/>
      <c r="AA19" s="118" t="s">
        <v>34</v>
      </c>
      <c r="AB19" s="119">
        <v>14</v>
      </c>
      <c r="AC19" s="120">
        <f>AB19/AB22</f>
        <v>0.12727272727272726</v>
      </c>
    </row>
    <row r="20" spans="1:29">
      <c r="A20" s="412" t="s">
        <v>4</v>
      </c>
      <c r="B20" s="413"/>
      <c r="C20" s="413"/>
      <c r="D20" s="413"/>
      <c r="E20" s="413"/>
      <c r="F20" s="413"/>
      <c r="G20" s="414"/>
      <c r="H20" s="3"/>
      <c r="I20" s="412" t="s">
        <v>5</v>
      </c>
      <c r="J20" s="415"/>
      <c r="K20" s="415"/>
      <c r="L20" s="415"/>
      <c r="M20" s="415"/>
      <c r="N20" s="415"/>
      <c r="O20" s="416"/>
      <c r="P20" s="3"/>
      <c r="Q20" s="412" t="s">
        <v>6</v>
      </c>
      <c r="R20" s="415"/>
      <c r="S20" s="415"/>
      <c r="T20" s="415"/>
      <c r="U20" s="415"/>
      <c r="V20" s="415"/>
      <c r="W20" s="416"/>
      <c r="AA20" s="118" t="s">
        <v>41</v>
      </c>
      <c r="AB20" s="119">
        <v>46</v>
      </c>
      <c r="AC20" s="120">
        <f>AB20/AB22</f>
        <v>0.41818181818181815</v>
      </c>
    </row>
    <row r="21" spans="1:29" ht="15" customHeight="1">
      <c r="A21" s="417" t="s">
        <v>63</v>
      </c>
      <c r="B21" s="418"/>
      <c r="C21" s="418"/>
      <c r="D21" s="418"/>
      <c r="E21" s="418"/>
      <c r="F21" s="418"/>
      <c r="G21" s="419"/>
      <c r="H21" s="4"/>
      <c r="I21" s="417" t="s">
        <v>63</v>
      </c>
      <c r="J21" s="418"/>
      <c r="K21" s="418"/>
      <c r="L21" s="418"/>
      <c r="M21" s="418"/>
      <c r="N21" s="418"/>
      <c r="O21" s="419"/>
      <c r="P21" s="4"/>
      <c r="Q21" s="417" t="s">
        <v>64</v>
      </c>
      <c r="R21" s="418"/>
      <c r="S21" s="418"/>
      <c r="T21" s="418"/>
      <c r="U21" s="418"/>
      <c r="V21" s="418"/>
      <c r="W21" s="419"/>
      <c r="AA21" s="118" t="s">
        <v>46</v>
      </c>
      <c r="AB21" s="119">
        <v>12</v>
      </c>
      <c r="AC21" s="120">
        <f>AB21/AB22</f>
        <v>0.10909090909090909</v>
      </c>
    </row>
    <row r="22" spans="1:29" ht="15.75" thickBot="1">
      <c r="A22" s="86" t="s">
        <v>13</v>
      </c>
      <c r="B22" s="87" t="s">
        <v>14</v>
      </c>
      <c r="C22" s="87" t="s">
        <v>15</v>
      </c>
      <c r="D22" s="87" t="s">
        <v>16</v>
      </c>
      <c r="E22" s="87" t="s">
        <v>17</v>
      </c>
      <c r="F22" s="87" t="s">
        <v>18</v>
      </c>
      <c r="G22" s="88" t="s">
        <v>19</v>
      </c>
      <c r="H22" s="3"/>
      <c r="I22" s="86" t="s">
        <v>13</v>
      </c>
      <c r="J22" s="87" t="s">
        <v>14</v>
      </c>
      <c r="K22" s="87" t="s">
        <v>15</v>
      </c>
      <c r="L22" s="87" t="s">
        <v>16</v>
      </c>
      <c r="M22" s="87" t="s">
        <v>17</v>
      </c>
      <c r="N22" s="87" t="s">
        <v>18</v>
      </c>
      <c r="O22" s="88" t="s">
        <v>19</v>
      </c>
      <c r="P22" s="3"/>
      <c r="Q22" s="86" t="s">
        <v>13</v>
      </c>
      <c r="R22" s="87" t="s">
        <v>14</v>
      </c>
      <c r="S22" s="87" t="s">
        <v>15</v>
      </c>
      <c r="T22" s="87" t="s">
        <v>16</v>
      </c>
      <c r="U22" s="87" t="s">
        <v>17</v>
      </c>
      <c r="V22" s="87" t="s">
        <v>18</v>
      </c>
      <c r="W22" s="88" t="s">
        <v>19</v>
      </c>
      <c r="AA22" s="121" t="s">
        <v>51</v>
      </c>
      <c r="AB22" s="122">
        <f>SUM(AB17:AB21)</f>
        <v>110</v>
      </c>
      <c r="AC22" s="123">
        <v>1</v>
      </c>
    </row>
    <row r="23" spans="1:29">
      <c r="A23" s="124" t="s">
        <v>65</v>
      </c>
      <c r="B23" s="125" t="s">
        <v>66</v>
      </c>
      <c r="C23" s="126">
        <v>2</v>
      </c>
      <c r="D23" s="126">
        <v>2</v>
      </c>
      <c r="E23" s="126">
        <v>0</v>
      </c>
      <c r="F23" s="127">
        <v>4</v>
      </c>
      <c r="G23" s="128">
        <v>3</v>
      </c>
      <c r="H23" s="52"/>
      <c r="I23" s="97" t="s">
        <v>67</v>
      </c>
      <c r="J23" s="98" t="s">
        <v>68</v>
      </c>
      <c r="K23" s="94">
        <v>2</v>
      </c>
      <c r="L23" s="94">
        <v>2</v>
      </c>
      <c r="M23" s="94">
        <v>0</v>
      </c>
      <c r="N23" s="95">
        <f>SUM(K23:M23)</f>
        <v>4</v>
      </c>
      <c r="O23" s="96">
        <v>3</v>
      </c>
      <c r="P23" s="11"/>
      <c r="Q23" s="129" t="s">
        <v>69</v>
      </c>
      <c r="R23" s="130" t="s">
        <v>70</v>
      </c>
      <c r="S23" s="131">
        <v>0</v>
      </c>
      <c r="T23" s="131">
        <v>3</v>
      </c>
      <c r="U23" s="131">
        <v>0</v>
      </c>
      <c r="V23" s="131">
        <v>3</v>
      </c>
      <c r="W23" s="132">
        <v>1</v>
      </c>
      <c r="AA23" s="55"/>
      <c r="AB23" s="56"/>
      <c r="AC23" s="55"/>
    </row>
    <row r="24" spans="1:29" ht="15" customHeight="1">
      <c r="A24" s="92" t="s">
        <v>71</v>
      </c>
      <c r="B24" s="93" t="s">
        <v>72</v>
      </c>
      <c r="C24" s="110">
        <v>1</v>
      </c>
      <c r="D24" s="110">
        <v>2</v>
      </c>
      <c r="E24" s="110">
        <v>0</v>
      </c>
      <c r="F24" s="111">
        <f>SUM(C24:E24)</f>
        <v>3</v>
      </c>
      <c r="G24" s="108">
        <v>2</v>
      </c>
      <c r="H24" s="52"/>
      <c r="I24" s="133" t="s">
        <v>73</v>
      </c>
      <c r="J24" s="134" t="s">
        <v>74</v>
      </c>
      <c r="K24" s="94">
        <v>2</v>
      </c>
      <c r="L24" s="94">
        <v>0</v>
      </c>
      <c r="M24" s="94">
        <v>0</v>
      </c>
      <c r="N24" s="95">
        <f>SUM(K24:M24)</f>
        <v>2</v>
      </c>
      <c r="O24" s="96">
        <v>2</v>
      </c>
      <c r="P24" s="11"/>
      <c r="Q24" s="129" t="s">
        <v>75</v>
      </c>
      <c r="R24" s="130" t="s">
        <v>76</v>
      </c>
      <c r="S24" s="131">
        <v>0</v>
      </c>
      <c r="T24" s="131">
        <v>3</v>
      </c>
      <c r="U24" s="131">
        <v>0</v>
      </c>
      <c r="V24" s="131">
        <v>3</v>
      </c>
      <c r="W24" s="132">
        <v>1</v>
      </c>
      <c r="AA24" s="55"/>
      <c r="AB24" s="56"/>
      <c r="AC24" s="55"/>
    </row>
    <row r="25" spans="1:29" ht="15.75" thickBot="1">
      <c r="A25" s="124" t="s">
        <v>77</v>
      </c>
      <c r="B25" s="125" t="s">
        <v>78</v>
      </c>
      <c r="C25" s="126">
        <v>2</v>
      </c>
      <c r="D25" s="126">
        <v>2</v>
      </c>
      <c r="E25" s="126">
        <v>0</v>
      </c>
      <c r="F25" s="127">
        <f>SUM(C25:E25)</f>
        <v>4</v>
      </c>
      <c r="G25" s="128">
        <v>3</v>
      </c>
      <c r="H25" s="52"/>
      <c r="I25" s="133" t="s">
        <v>79</v>
      </c>
      <c r="J25" s="134" t="s">
        <v>80</v>
      </c>
      <c r="K25" s="94">
        <v>0</v>
      </c>
      <c r="L25" s="94">
        <v>3</v>
      </c>
      <c r="M25" s="94">
        <v>0</v>
      </c>
      <c r="N25" s="95">
        <f>SUM(K25:M25)</f>
        <v>3</v>
      </c>
      <c r="O25" s="96">
        <v>1</v>
      </c>
      <c r="P25" s="11"/>
      <c r="Q25" s="129" t="s">
        <v>81</v>
      </c>
      <c r="R25" s="130" t="s">
        <v>82</v>
      </c>
      <c r="S25" s="131">
        <v>0</v>
      </c>
      <c r="T25" s="131">
        <v>3</v>
      </c>
      <c r="U25" s="131">
        <v>0</v>
      </c>
      <c r="V25" s="131">
        <v>3</v>
      </c>
      <c r="W25" s="132">
        <v>1</v>
      </c>
      <c r="AA25" s="420" t="s">
        <v>83</v>
      </c>
      <c r="AB25" s="420"/>
      <c r="AC25" s="420"/>
    </row>
    <row r="26" spans="1:29">
      <c r="A26" s="92" t="s">
        <v>84</v>
      </c>
      <c r="B26" s="98" t="s">
        <v>85</v>
      </c>
      <c r="C26" s="94">
        <v>2</v>
      </c>
      <c r="D26" s="94">
        <v>0</v>
      </c>
      <c r="E26" s="94">
        <v>0</v>
      </c>
      <c r="F26" s="95">
        <v>2</v>
      </c>
      <c r="G26" s="96">
        <v>2</v>
      </c>
      <c r="H26" s="52"/>
      <c r="I26" s="97" t="s">
        <v>86</v>
      </c>
      <c r="J26" s="93" t="s">
        <v>87</v>
      </c>
      <c r="K26" s="94">
        <v>2</v>
      </c>
      <c r="L26" s="94">
        <v>2</v>
      </c>
      <c r="M26" s="94">
        <v>0</v>
      </c>
      <c r="N26" s="95">
        <v>4</v>
      </c>
      <c r="O26" s="96">
        <v>3</v>
      </c>
      <c r="P26" s="11"/>
      <c r="Q26" s="129" t="s">
        <v>88</v>
      </c>
      <c r="R26" s="135" t="s">
        <v>89</v>
      </c>
      <c r="S26" s="131">
        <v>0</v>
      </c>
      <c r="T26" s="131">
        <v>3</v>
      </c>
      <c r="U26" s="131">
        <v>0</v>
      </c>
      <c r="V26" s="131">
        <v>3</v>
      </c>
      <c r="W26" s="132">
        <v>1</v>
      </c>
      <c r="AA26" s="421" t="s">
        <v>7</v>
      </c>
      <c r="AB26" s="431" t="s">
        <v>8</v>
      </c>
      <c r="AC26" s="136" t="s">
        <v>9</v>
      </c>
    </row>
    <row r="27" spans="1:29">
      <c r="A27" s="137" t="s">
        <v>90</v>
      </c>
      <c r="B27" s="138" t="s">
        <v>91</v>
      </c>
      <c r="C27" s="139">
        <v>2</v>
      </c>
      <c r="D27" s="139">
        <v>2</v>
      </c>
      <c r="E27" s="139">
        <v>0</v>
      </c>
      <c r="F27" s="140">
        <f>SUM(C27:E27)</f>
        <v>4</v>
      </c>
      <c r="G27" s="141">
        <v>3</v>
      </c>
      <c r="H27" s="52"/>
      <c r="I27" s="97" t="s">
        <v>92</v>
      </c>
      <c r="J27" s="93" t="s">
        <v>93</v>
      </c>
      <c r="K27" s="94">
        <v>1</v>
      </c>
      <c r="L27" s="94">
        <v>2</v>
      </c>
      <c r="M27" s="94">
        <v>0</v>
      </c>
      <c r="N27" s="95">
        <f>SUM(K27:M27)</f>
        <v>3</v>
      </c>
      <c r="O27" s="96">
        <v>2</v>
      </c>
      <c r="P27" s="11"/>
      <c r="Q27" s="129" t="s">
        <v>94</v>
      </c>
      <c r="R27" s="130" t="s">
        <v>95</v>
      </c>
      <c r="S27" s="131">
        <v>0</v>
      </c>
      <c r="T27" s="131">
        <v>3</v>
      </c>
      <c r="U27" s="131">
        <v>0</v>
      </c>
      <c r="V27" s="131">
        <v>3</v>
      </c>
      <c r="W27" s="132">
        <v>1</v>
      </c>
      <c r="AA27" s="422"/>
      <c r="AB27" s="432"/>
      <c r="AC27" s="142" t="s">
        <v>12</v>
      </c>
    </row>
    <row r="28" spans="1:29">
      <c r="A28" s="137" t="s">
        <v>90</v>
      </c>
      <c r="B28" s="138" t="s">
        <v>96</v>
      </c>
      <c r="C28" s="139">
        <v>2</v>
      </c>
      <c r="D28" s="139">
        <v>2</v>
      </c>
      <c r="E28" s="139">
        <v>0</v>
      </c>
      <c r="F28" s="140">
        <f>SUM(C28:E28)</f>
        <v>4</v>
      </c>
      <c r="G28" s="141">
        <v>3</v>
      </c>
      <c r="H28" s="52"/>
      <c r="I28" s="137" t="s">
        <v>90</v>
      </c>
      <c r="J28" s="138" t="s">
        <v>97</v>
      </c>
      <c r="K28" s="139">
        <v>2</v>
      </c>
      <c r="L28" s="139">
        <v>2</v>
      </c>
      <c r="M28" s="139">
        <v>0</v>
      </c>
      <c r="N28" s="140">
        <f>SUM(K28:M28)</f>
        <v>4</v>
      </c>
      <c r="O28" s="141">
        <v>3</v>
      </c>
      <c r="P28" s="11"/>
      <c r="Q28" s="129" t="s">
        <v>98</v>
      </c>
      <c r="R28" s="143" t="s">
        <v>99</v>
      </c>
      <c r="S28" s="131">
        <v>0</v>
      </c>
      <c r="T28" s="131">
        <v>3</v>
      </c>
      <c r="U28" s="131">
        <v>0</v>
      </c>
      <c r="V28" s="131">
        <v>3</v>
      </c>
      <c r="W28" s="132">
        <v>1</v>
      </c>
      <c r="AA28" s="144" t="s">
        <v>20</v>
      </c>
      <c r="AB28" s="145">
        <v>21</v>
      </c>
      <c r="AC28" s="146">
        <f>AB28/AB33</f>
        <v>0.14788732394366197</v>
      </c>
    </row>
    <row r="29" spans="1:29">
      <c r="A29" s="147"/>
      <c r="B29" s="98"/>
      <c r="C29" s="94"/>
      <c r="D29" s="94"/>
      <c r="E29" s="94"/>
      <c r="F29" s="94"/>
      <c r="G29" s="96"/>
      <c r="H29" s="52"/>
      <c r="I29" s="137" t="s">
        <v>90</v>
      </c>
      <c r="J29" s="138" t="s">
        <v>100</v>
      </c>
      <c r="K29" s="139">
        <v>2</v>
      </c>
      <c r="L29" s="139">
        <v>2</v>
      </c>
      <c r="M29" s="139">
        <v>0</v>
      </c>
      <c r="N29" s="140">
        <f>SUM(K29:M29)</f>
        <v>4</v>
      </c>
      <c r="O29" s="141">
        <v>3</v>
      </c>
      <c r="P29" s="11"/>
      <c r="Q29" s="129"/>
      <c r="R29" s="130"/>
      <c r="S29" s="131"/>
      <c r="T29" s="131"/>
      <c r="U29" s="131"/>
      <c r="V29" s="131"/>
      <c r="W29" s="132"/>
      <c r="AA29" s="144" t="s">
        <v>27</v>
      </c>
      <c r="AB29" s="145">
        <v>20</v>
      </c>
      <c r="AC29" s="146">
        <f>AB29/AB33</f>
        <v>0.14084507042253522</v>
      </c>
    </row>
    <row r="30" spans="1:29">
      <c r="A30" s="147"/>
      <c r="B30" s="98"/>
      <c r="C30" s="94"/>
      <c r="D30" s="94"/>
      <c r="E30" s="94"/>
      <c r="F30" s="94"/>
      <c r="G30" s="96"/>
      <c r="H30" s="52"/>
      <c r="I30" s="92"/>
      <c r="J30" s="93"/>
      <c r="K30" s="94"/>
      <c r="L30" s="94"/>
      <c r="M30" s="94"/>
      <c r="N30" s="95"/>
      <c r="O30" s="96"/>
      <c r="P30" s="11"/>
      <c r="Q30" s="129"/>
      <c r="R30" s="143"/>
      <c r="S30" s="131"/>
      <c r="T30" s="131"/>
      <c r="U30" s="131"/>
      <c r="V30" s="131"/>
      <c r="W30" s="132"/>
      <c r="Z30" s="2">
        <v>48</v>
      </c>
      <c r="AA30" s="144" t="s">
        <v>34</v>
      </c>
      <c r="AB30" s="145">
        <v>17</v>
      </c>
      <c r="AC30" s="146">
        <f>AB30/AB33</f>
        <v>0.11971830985915492</v>
      </c>
    </row>
    <row r="31" spans="1:29" ht="15.75" customHeight="1">
      <c r="A31" s="147"/>
      <c r="B31" s="98"/>
      <c r="C31" s="94"/>
      <c r="D31" s="94"/>
      <c r="E31" s="94"/>
      <c r="F31" s="94"/>
      <c r="G31" s="96"/>
      <c r="H31" s="52"/>
      <c r="I31" s="97"/>
      <c r="J31" s="148"/>
      <c r="K31" s="110"/>
      <c r="L31" s="110"/>
      <c r="M31" s="110"/>
      <c r="N31" s="110"/>
      <c r="O31" s="108"/>
      <c r="P31" s="11"/>
      <c r="Q31" s="129"/>
      <c r="R31" s="143"/>
      <c r="S31" s="131"/>
      <c r="T31" s="131"/>
      <c r="U31" s="131"/>
      <c r="V31" s="131"/>
      <c r="W31" s="132"/>
      <c r="AA31" s="144" t="s">
        <v>41</v>
      </c>
      <c r="AB31" s="145">
        <v>66</v>
      </c>
      <c r="AC31" s="146">
        <f>AB31/AB33</f>
        <v>0.46478873239436619</v>
      </c>
    </row>
    <row r="32" spans="1:29">
      <c r="A32" s="147"/>
      <c r="B32" s="98"/>
      <c r="C32" s="94"/>
      <c r="D32" s="94"/>
      <c r="E32" s="94"/>
      <c r="F32" s="94"/>
      <c r="G32" s="96"/>
      <c r="H32" s="52"/>
      <c r="I32" s="147"/>
      <c r="J32" s="98"/>
      <c r="K32" s="94"/>
      <c r="L32" s="94"/>
      <c r="M32" s="94"/>
      <c r="N32" s="94"/>
      <c r="O32" s="96"/>
      <c r="P32" s="11"/>
      <c r="Q32" s="129"/>
      <c r="R32" s="143"/>
      <c r="S32" s="131"/>
      <c r="T32" s="131"/>
      <c r="U32" s="131"/>
      <c r="V32" s="131"/>
      <c r="W32" s="132"/>
      <c r="AA32" s="144" t="s">
        <v>46</v>
      </c>
      <c r="AB32" s="145">
        <v>18</v>
      </c>
      <c r="AC32" s="146">
        <f>AB32/AB33</f>
        <v>0.12676056338028169</v>
      </c>
    </row>
    <row r="33" spans="1:29" ht="16.5" customHeight="1" thickBot="1">
      <c r="A33" s="409" t="s">
        <v>51</v>
      </c>
      <c r="B33" s="410"/>
      <c r="C33" s="116">
        <f>SUM(C23:C32)</f>
        <v>11</v>
      </c>
      <c r="D33" s="116">
        <f>SUM(D23:D32)</f>
        <v>10</v>
      </c>
      <c r="E33" s="116">
        <f>SUM(E23:E32)</f>
        <v>0</v>
      </c>
      <c r="F33" s="116">
        <f>SUM(F23:F32)</f>
        <v>21</v>
      </c>
      <c r="G33" s="149">
        <f>SUM(G23:G32)</f>
        <v>16</v>
      </c>
      <c r="H33" s="51"/>
      <c r="I33" s="409" t="s">
        <v>51</v>
      </c>
      <c r="J33" s="410"/>
      <c r="K33" s="116">
        <f>SUM(K23:K32)</f>
        <v>11</v>
      </c>
      <c r="L33" s="116">
        <f>SUM(L23:L32)</f>
        <v>13</v>
      </c>
      <c r="M33" s="116">
        <f>SUM(M23:M32)</f>
        <v>0</v>
      </c>
      <c r="N33" s="116">
        <f>SUM(N23:N32)</f>
        <v>24</v>
      </c>
      <c r="O33" s="149">
        <f>SUM(O23:O32)</f>
        <v>17</v>
      </c>
      <c r="P33" s="6"/>
      <c r="Q33" s="433" t="s">
        <v>51</v>
      </c>
      <c r="R33" s="434"/>
      <c r="S33" s="150">
        <f>SUM(S23:S32)</f>
        <v>0</v>
      </c>
      <c r="T33" s="150">
        <f>SUM(T23:T32)</f>
        <v>18</v>
      </c>
      <c r="U33" s="150">
        <f>SUM(U23:U32)</f>
        <v>0</v>
      </c>
      <c r="V33" s="150">
        <f>SUM(V23:V32)</f>
        <v>18</v>
      </c>
      <c r="W33" s="151">
        <f>SUM(W23:W32)</f>
        <v>6</v>
      </c>
      <c r="AA33" s="152" t="s">
        <v>51</v>
      </c>
      <c r="AB33" s="153">
        <f>SUM(AB28:AB32)</f>
        <v>142</v>
      </c>
      <c r="AC33" s="154">
        <v>1</v>
      </c>
    </row>
    <row r="34" spans="1:29" ht="15.75" thickBot="1">
      <c r="A34" s="411" t="s">
        <v>101</v>
      </c>
      <c r="B34" s="411"/>
      <c r="C34" s="81"/>
      <c r="D34" s="81"/>
      <c r="E34" s="81"/>
      <c r="F34" s="81"/>
      <c r="G34" s="81"/>
      <c r="H34" s="82"/>
      <c r="I34" s="83" t="s">
        <v>102</v>
      </c>
      <c r="J34" s="81"/>
      <c r="K34" s="81"/>
      <c r="L34" s="81"/>
      <c r="M34" s="81"/>
      <c r="N34" s="81"/>
      <c r="O34" s="81"/>
      <c r="P34" s="12"/>
      <c r="Q34" s="1"/>
      <c r="X34" s="2"/>
      <c r="Z34" s="1"/>
    </row>
    <row r="35" spans="1:29" ht="15" customHeight="1">
      <c r="A35" s="412" t="s">
        <v>4</v>
      </c>
      <c r="B35" s="413"/>
      <c r="C35" s="413"/>
      <c r="D35" s="413"/>
      <c r="E35" s="413"/>
      <c r="F35" s="413"/>
      <c r="G35" s="414"/>
      <c r="H35" s="3"/>
      <c r="I35" s="412" t="s">
        <v>5</v>
      </c>
      <c r="J35" s="413"/>
      <c r="K35" s="413"/>
      <c r="L35" s="413"/>
      <c r="M35" s="413"/>
      <c r="N35" s="413"/>
      <c r="O35" s="414"/>
      <c r="P35" s="3"/>
      <c r="Q35" s="412" t="s">
        <v>6</v>
      </c>
      <c r="R35" s="413"/>
      <c r="S35" s="413"/>
      <c r="T35" s="413"/>
      <c r="U35" s="413"/>
      <c r="V35" s="413"/>
      <c r="W35" s="414"/>
    </row>
    <row r="36" spans="1:29">
      <c r="A36" s="417" t="s">
        <v>103</v>
      </c>
      <c r="B36" s="418"/>
      <c r="C36" s="418"/>
      <c r="D36" s="418"/>
      <c r="E36" s="418"/>
      <c r="F36" s="418"/>
      <c r="G36" s="419"/>
      <c r="H36" s="4"/>
      <c r="I36" s="417" t="s">
        <v>103</v>
      </c>
      <c r="J36" s="418"/>
      <c r="K36" s="418"/>
      <c r="L36" s="418"/>
      <c r="M36" s="418"/>
      <c r="N36" s="418"/>
      <c r="O36" s="419"/>
      <c r="P36" s="4"/>
      <c r="Q36" s="417" t="s">
        <v>64</v>
      </c>
      <c r="R36" s="418"/>
      <c r="S36" s="418"/>
      <c r="T36" s="418"/>
      <c r="U36" s="418"/>
      <c r="V36" s="418"/>
      <c r="W36" s="419"/>
    </row>
    <row r="37" spans="1:29" ht="15" customHeight="1">
      <c r="A37" s="86" t="s">
        <v>13</v>
      </c>
      <c r="B37" s="87" t="s">
        <v>14</v>
      </c>
      <c r="C37" s="87" t="s">
        <v>15</v>
      </c>
      <c r="D37" s="87" t="s">
        <v>16</v>
      </c>
      <c r="E37" s="87" t="s">
        <v>17</v>
      </c>
      <c r="F37" s="87" t="s">
        <v>18</v>
      </c>
      <c r="G37" s="88" t="s">
        <v>19</v>
      </c>
      <c r="H37" s="3"/>
      <c r="I37" s="86" t="s">
        <v>13</v>
      </c>
      <c r="J37" s="87" t="s">
        <v>14</v>
      </c>
      <c r="K37" s="87" t="s">
        <v>15</v>
      </c>
      <c r="L37" s="87" t="s">
        <v>16</v>
      </c>
      <c r="M37" s="87" t="s">
        <v>17</v>
      </c>
      <c r="N37" s="87" t="s">
        <v>18</v>
      </c>
      <c r="O37" s="88" t="s">
        <v>19</v>
      </c>
      <c r="P37" s="13"/>
      <c r="Q37" s="86" t="s">
        <v>13</v>
      </c>
      <c r="R37" s="87" t="s">
        <v>14</v>
      </c>
      <c r="S37" s="87" t="s">
        <v>15</v>
      </c>
      <c r="T37" s="87" t="s">
        <v>16</v>
      </c>
      <c r="U37" s="87" t="s">
        <v>17</v>
      </c>
      <c r="V37" s="87" t="s">
        <v>18</v>
      </c>
      <c r="W37" s="88" t="s">
        <v>19</v>
      </c>
      <c r="AB37" s="1" t="s">
        <v>104</v>
      </c>
    </row>
    <row r="38" spans="1:29" ht="15" customHeight="1">
      <c r="A38" s="155" t="s">
        <v>105</v>
      </c>
      <c r="B38" s="156" t="s">
        <v>106</v>
      </c>
      <c r="C38" s="157">
        <v>2</v>
      </c>
      <c r="D38" s="157">
        <v>2</v>
      </c>
      <c r="E38" s="157">
        <v>0</v>
      </c>
      <c r="F38" s="157">
        <v>4</v>
      </c>
      <c r="G38" s="157">
        <v>3</v>
      </c>
      <c r="H38" s="14" t="s">
        <v>107</v>
      </c>
      <c r="I38" s="158" t="s">
        <v>108</v>
      </c>
      <c r="J38" s="159" t="s">
        <v>109</v>
      </c>
      <c r="K38" s="160">
        <v>3</v>
      </c>
      <c r="L38" s="160">
        <v>0</v>
      </c>
      <c r="M38" s="160">
        <v>0</v>
      </c>
      <c r="N38" s="160">
        <f t="shared" ref="N38:N43" si="0">SUM(K38:M38)</f>
        <v>3</v>
      </c>
      <c r="O38" s="161">
        <v>3</v>
      </c>
      <c r="P38" s="15"/>
      <c r="Q38" s="101" t="s">
        <v>110</v>
      </c>
      <c r="R38" s="162" t="s">
        <v>111</v>
      </c>
      <c r="S38" s="163">
        <v>0</v>
      </c>
      <c r="T38" s="163">
        <v>3</v>
      </c>
      <c r="U38" s="163">
        <v>0</v>
      </c>
      <c r="V38" s="163">
        <f>SUM(S38:U38)</f>
        <v>3</v>
      </c>
      <c r="W38" s="164">
        <v>1</v>
      </c>
      <c r="AC38" s="165" t="s">
        <v>19</v>
      </c>
    </row>
    <row r="39" spans="1:29" ht="15" customHeight="1">
      <c r="A39" s="166" t="s">
        <v>112</v>
      </c>
      <c r="B39" s="167" t="s">
        <v>113</v>
      </c>
      <c r="C39" s="168">
        <v>3</v>
      </c>
      <c r="D39" s="168">
        <v>0</v>
      </c>
      <c r="E39" s="168">
        <v>0</v>
      </c>
      <c r="F39" s="168">
        <f>SUM(C39:E39)</f>
        <v>3</v>
      </c>
      <c r="G39" s="169">
        <v>3</v>
      </c>
      <c r="H39" s="14"/>
      <c r="I39" s="158" t="s">
        <v>114</v>
      </c>
      <c r="J39" s="159" t="s">
        <v>115</v>
      </c>
      <c r="K39" s="160">
        <v>2</v>
      </c>
      <c r="L39" s="160">
        <v>2</v>
      </c>
      <c r="M39" s="160">
        <v>0</v>
      </c>
      <c r="N39" s="160">
        <f t="shared" si="0"/>
        <v>4</v>
      </c>
      <c r="O39" s="161">
        <v>3</v>
      </c>
      <c r="P39" s="15"/>
      <c r="Q39" s="158" t="s">
        <v>116</v>
      </c>
      <c r="R39" s="162" t="s">
        <v>117</v>
      </c>
      <c r="S39" s="160">
        <v>0</v>
      </c>
      <c r="T39" s="160">
        <v>3</v>
      </c>
      <c r="U39" s="160">
        <v>0</v>
      </c>
      <c r="V39" s="160">
        <v>3</v>
      </c>
      <c r="W39" s="161">
        <v>1</v>
      </c>
      <c r="AA39" s="435" t="s">
        <v>3</v>
      </c>
      <c r="AB39" s="436"/>
      <c r="AC39" s="170">
        <f>G16+O16+W16+G33+O33+W33-O10-W8</f>
        <v>75</v>
      </c>
    </row>
    <row r="40" spans="1:29" ht="15" customHeight="1">
      <c r="A40" s="166" t="s">
        <v>118</v>
      </c>
      <c r="B40" s="167" t="s">
        <v>119</v>
      </c>
      <c r="C40" s="168">
        <v>2</v>
      </c>
      <c r="D40" s="168">
        <v>2</v>
      </c>
      <c r="E40" s="168">
        <v>0</v>
      </c>
      <c r="F40" s="168">
        <f>SUM(C40:E40)</f>
        <v>4</v>
      </c>
      <c r="G40" s="169">
        <v>3</v>
      </c>
      <c r="H40" s="14"/>
      <c r="I40" s="158" t="s">
        <v>120</v>
      </c>
      <c r="J40" s="162" t="s">
        <v>121</v>
      </c>
      <c r="K40" s="163">
        <v>1</v>
      </c>
      <c r="L40" s="163">
        <v>4</v>
      </c>
      <c r="M40" s="163">
        <v>0</v>
      </c>
      <c r="N40" s="163">
        <f t="shared" si="0"/>
        <v>5</v>
      </c>
      <c r="O40" s="164">
        <v>3</v>
      </c>
      <c r="P40" s="15"/>
      <c r="Q40" s="158" t="s">
        <v>122</v>
      </c>
      <c r="R40" s="162" t="s">
        <v>123</v>
      </c>
      <c r="S40" s="160">
        <v>0</v>
      </c>
      <c r="T40" s="160">
        <v>3</v>
      </c>
      <c r="U40" s="160">
        <v>0</v>
      </c>
      <c r="V40" s="160">
        <f>SUM(S40:U40)</f>
        <v>3</v>
      </c>
      <c r="W40" s="161">
        <v>1</v>
      </c>
      <c r="AA40" s="437" t="s">
        <v>124</v>
      </c>
      <c r="AB40" s="438"/>
      <c r="AC40" s="171">
        <f>G16+O16+W16+G33+O33+W33+G47+O47+W47-G45-O42-G38</f>
        <v>107</v>
      </c>
    </row>
    <row r="41" spans="1:29" ht="15" customHeight="1">
      <c r="A41" s="166" t="s">
        <v>125</v>
      </c>
      <c r="B41" s="159" t="s">
        <v>126</v>
      </c>
      <c r="C41" s="168">
        <v>2</v>
      </c>
      <c r="D41" s="168">
        <v>2</v>
      </c>
      <c r="E41" s="168">
        <v>0</v>
      </c>
      <c r="F41" s="168">
        <v>4</v>
      </c>
      <c r="G41" s="169">
        <v>3</v>
      </c>
      <c r="H41" s="14"/>
      <c r="I41" s="101" t="s">
        <v>127</v>
      </c>
      <c r="J41" s="172" t="s">
        <v>128</v>
      </c>
      <c r="K41" s="173">
        <v>1</v>
      </c>
      <c r="L41" s="173">
        <v>2</v>
      </c>
      <c r="M41" s="173">
        <v>0</v>
      </c>
      <c r="N41" s="173">
        <f t="shared" si="0"/>
        <v>3</v>
      </c>
      <c r="O41" s="174">
        <v>2</v>
      </c>
      <c r="P41" s="15"/>
      <c r="Q41" s="158" t="s">
        <v>129</v>
      </c>
      <c r="R41" s="162" t="s">
        <v>130</v>
      </c>
      <c r="S41" s="160">
        <v>0</v>
      </c>
      <c r="T41" s="160">
        <v>3</v>
      </c>
      <c r="U41" s="160">
        <v>0</v>
      </c>
      <c r="V41" s="160">
        <v>3</v>
      </c>
      <c r="W41" s="161">
        <v>1</v>
      </c>
      <c r="AA41" s="439" t="s">
        <v>83</v>
      </c>
      <c r="AB41" s="440"/>
      <c r="AC41" s="175">
        <f>G16+O16+W16+G33+O33+W33+G60+O60+W60+G47+O47+W47-G45-O42-G58-O59-O40</f>
        <v>139</v>
      </c>
    </row>
    <row r="42" spans="1:29" ht="15" customHeight="1">
      <c r="A42" s="101" t="s">
        <v>131</v>
      </c>
      <c r="B42" s="172" t="s">
        <v>132</v>
      </c>
      <c r="C42" s="173">
        <v>1</v>
      </c>
      <c r="D42" s="173">
        <v>0</v>
      </c>
      <c r="E42" s="173">
        <v>1</v>
      </c>
      <c r="F42" s="173">
        <v>2</v>
      </c>
      <c r="G42" s="174">
        <v>1</v>
      </c>
      <c r="H42" s="15"/>
      <c r="I42" s="176" t="s">
        <v>90</v>
      </c>
      <c r="J42" s="176" t="s">
        <v>133</v>
      </c>
      <c r="K42" s="177">
        <v>2</v>
      </c>
      <c r="L42" s="177">
        <v>2</v>
      </c>
      <c r="M42" s="177">
        <v>0</v>
      </c>
      <c r="N42" s="178">
        <f t="shared" si="0"/>
        <v>4</v>
      </c>
      <c r="O42" s="179">
        <v>3</v>
      </c>
      <c r="P42" s="15"/>
      <c r="Q42" s="158" t="s">
        <v>134</v>
      </c>
      <c r="R42" s="162" t="s">
        <v>135</v>
      </c>
      <c r="S42" s="160">
        <v>0</v>
      </c>
      <c r="T42" s="160">
        <v>3</v>
      </c>
      <c r="U42" s="160">
        <v>0</v>
      </c>
      <c r="V42" s="160">
        <v>3</v>
      </c>
      <c r="W42" s="161">
        <v>1</v>
      </c>
      <c r="AA42" s="441" t="s">
        <v>136</v>
      </c>
      <c r="AB42" s="442"/>
      <c r="AC42" s="180">
        <f>G16+O16+W16+G33+O33+W33+G47+O47+W47+G60+O60+W60-O40</f>
        <v>151</v>
      </c>
    </row>
    <row r="43" spans="1:29" ht="15" customHeight="1">
      <c r="A43" s="101" t="s">
        <v>137</v>
      </c>
      <c r="B43" s="172" t="s">
        <v>138</v>
      </c>
      <c r="C43" s="173">
        <v>1</v>
      </c>
      <c r="D43" s="173">
        <v>0</v>
      </c>
      <c r="E43" s="173">
        <v>1</v>
      </c>
      <c r="F43" s="173">
        <v>2</v>
      </c>
      <c r="G43" s="174">
        <v>1</v>
      </c>
      <c r="H43" s="15"/>
      <c r="I43" s="92" t="s">
        <v>25</v>
      </c>
      <c r="J43" s="93" t="s">
        <v>26</v>
      </c>
      <c r="K43" s="94">
        <v>3</v>
      </c>
      <c r="L43" s="94">
        <v>0</v>
      </c>
      <c r="M43" s="94">
        <v>0</v>
      </c>
      <c r="N43" s="95">
        <f t="shared" si="0"/>
        <v>3</v>
      </c>
      <c r="O43" s="96">
        <v>3</v>
      </c>
      <c r="P43" s="15"/>
      <c r="Q43" s="101" t="s">
        <v>139</v>
      </c>
      <c r="R43" s="102" t="s">
        <v>140</v>
      </c>
      <c r="S43" s="173">
        <v>0</v>
      </c>
      <c r="T43" s="173">
        <v>3</v>
      </c>
      <c r="U43" s="173">
        <v>0</v>
      </c>
      <c r="V43" s="173">
        <v>3</v>
      </c>
      <c r="W43" s="174">
        <v>1</v>
      </c>
      <c r="AA43" s="441" t="s">
        <v>141</v>
      </c>
      <c r="AB43" s="442"/>
      <c r="AC43" s="180">
        <f>G45+O42+G58+O59</f>
        <v>12</v>
      </c>
    </row>
    <row r="44" spans="1:29" ht="15" customHeight="1">
      <c r="A44" s="101" t="s">
        <v>142</v>
      </c>
      <c r="B44" s="172" t="s">
        <v>143</v>
      </c>
      <c r="C44" s="173">
        <v>1</v>
      </c>
      <c r="D44" s="173">
        <v>0</v>
      </c>
      <c r="E44" s="173">
        <v>1</v>
      </c>
      <c r="F44" s="173">
        <v>2</v>
      </c>
      <c r="G44" s="174">
        <v>1</v>
      </c>
      <c r="H44" s="15"/>
      <c r="I44" s="158"/>
      <c r="J44" s="162"/>
      <c r="K44" s="160"/>
      <c r="L44" s="160"/>
      <c r="M44" s="160"/>
      <c r="N44" s="160"/>
      <c r="O44" s="161"/>
      <c r="P44" s="15"/>
      <c r="Q44" s="158"/>
      <c r="R44" s="162"/>
      <c r="S44" s="163"/>
      <c r="T44" s="163"/>
      <c r="U44" s="163"/>
      <c r="V44" s="163"/>
      <c r="W44" s="164"/>
    </row>
    <row r="45" spans="1:29" ht="15" customHeight="1">
      <c r="A45" s="176" t="s">
        <v>90</v>
      </c>
      <c r="B45" s="176" t="s">
        <v>144</v>
      </c>
      <c r="C45" s="177">
        <v>2</v>
      </c>
      <c r="D45" s="177">
        <v>2</v>
      </c>
      <c r="E45" s="177">
        <v>0</v>
      </c>
      <c r="F45" s="178">
        <f>SUM(C45:E45)</f>
        <v>4</v>
      </c>
      <c r="G45" s="179">
        <v>3</v>
      </c>
      <c r="H45" s="15"/>
      <c r="I45" s="158"/>
      <c r="J45" s="162"/>
      <c r="K45" s="160"/>
      <c r="L45" s="160"/>
      <c r="M45" s="160"/>
      <c r="N45" s="160"/>
      <c r="O45" s="161"/>
      <c r="P45" s="15"/>
      <c r="Q45" s="158"/>
      <c r="R45" s="162"/>
      <c r="S45" s="160"/>
      <c r="T45" s="160"/>
      <c r="U45" s="160"/>
      <c r="V45" s="160"/>
      <c r="W45" s="161"/>
    </row>
    <row r="46" spans="1:29">
      <c r="A46" s="158"/>
      <c r="B46" s="162"/>
      <c r="C46" s="160"/>
      <c r="D46" s="160"/>
      <c r="E46" s="160"/>
      <c r="F46" s="160"/>
      <c r="G46" s="161"/>
      <c r="H46" s="15"/>
      <c r="I46" s="158"/>
      <c r="J46" s="162"/>
      <c r="K46" s="160"/>
      <c r="L46" s="160"/>
      <c r="M46" s="160"/>
      <c r="N46" s="160"/>
      <c r="O46" s="161"/>
      <c r="P46" s="6"/>
      <c r="Q46" s="16"/>
      <c r="R46" s="181"/>
      <c r="S46" s="182"/>
      <c r="T46" s="182"/>
      <c r="U46" s="182"/>
      <c r="V46" s="182"/>
      <c r="W46" s="17"/>
    </row>
    <row r="47" spans="1:29" ht="15.75" thickBot="1">
      <c r="A47" s="433" t="s">
        <v>51</v>
      </c>
      <c r="B47" s="434"/>
      <c r="C47" s="150">
        <f>SUM(C38:C46)</f>
        <v>14</v>
      </c>
      <c r="D47" s="150">
        <f>SUM(D38:D46)</f>
        <v>8</v>
      </c>
      <c r="E47" s="150">
        <f>SUM(E38:E46)</f>
        <v>3</v>
      </c>
      <c r="F47" s="150">
        <f>SUM(F38:F46)</f>
        <v>25</v>
      </c>
      <c r="G47" s="151">
        <f>SUM(G38:G46)</f>
        <v>18</v>
      </c>
      <c r="H47" s="18"/>
      <c r="I47" s="433" t="s">
        <v>51</v>
      </c>
      <c r="J47" s="434"/>
      <c r="K47" s="150">
        <f>SUM(K38:K42)</f>
        <v>9</v>
      </c>
      <c r="L47" s="150">
        <f>SUM(L38:L42)</f>
        <v>10</v>
      </c>
      <c r="M47" s="150">
        <f>SUM(M38:M42)</f>
        <v>0</v>
      </c>
      <c r="N47" s="150">
        <f>SUM(N38:N42)</f>
        <v>19</v>
      </c>
      <c r="O47" s="151">
        <f>SUM(O38:O42)</f>
        <v>14</v>
      </c>
      <c r="P47" s="18"/>
      <c r="Q47" s="433" t="s">
        <v>51</v>
      </c>
      <c r="R47" s="434"/>
      <c r="S47" s="150">
        <f>SUM(S38:S46)</f>
        <v>0</v>
      </c>
      <c r="T47" s="150">
        <f>SUM(T38:T46)</f>
        <v>18</v>
      </c>
      <c r="U47" s="150">
        <f>SUM(U38:U46)</f>
        <v>0</v>
      </c>
      <c r="V47" s="150">
        <f>SUM(V38:V46)</f>
        <v>18</v>
      </c>
      <c r="W47" s="150">
        <f>SUM(W38:W46)</f>
        <v>6</v>
      </c>
    </row>
    <row r="48" spans="1:29" ht="15.75" thickBot="1">
      <c r="A48" s="7"/>
      <c r="B48" s="8"/>
      <c r="C48" s="8"/>
      <c r="D48" s="8"/>
      <c r="E48" s="8"/>
      <c r="F48" s="8"/>
      <c r="G48" s="8"/>
      <c r="I48" s="7"/>
      <c r="J48" s="8"/>
      <c r="K48" s="8"/>
      <c r="L48" s="8"/>
      <c r="M48" s="8"/>
      <c r="N48" s="8"/>
      <c r="O48" s="8"/>
      <c r="Q48" s="7"/>
      <c r="R48" s="8"/>
      <c r="S48" s="8"/>
      <c r="T48" s="8"/>
      <c r="U48" s="8"/>
      <c r="V48" s="8"/>
      <c r="W48" s="8"/>
    </row>
    <row r="49" spans="1:26" ht="15.75" thickBot="1">
      <c r="A49" s="1"/>
      <c r="H49" s="82"/>
      <c r="I49" s="5"/>
      <c r="P49" s="12"/>
      <c r="Q49" s="5"/>
      <c r="X49" s="2"/>
      <c r="Z49" s="1"/>
    </row>
    <row r="50" spans="1:26" ht="15.75" thickBot="1">
      <c r="A50" s="411" t="s">
        <v>145</v>
      </c>
      <c r="B50" s="411"/>
      <c r="C50" s="81"/>
      <c r="D50" s="81"/>
      <c r="E50" s="81"/>
      <c r="F50" s="81"/>
      <c r="G50" s="81"/>
      <c r="H50" s="3"/>
      <c r="I50" s="83" t="s">
        <v>146</v>
      </c>
      <c r="J50" s="81"/>
      <c r="K50" s="81"/>
      <c r="L50" s="81"/>
      <c r="M50" s="81"/>
      <c r="N50" s="81"/>
      <c r="O50" s="81"/>
      <c r="P50" s="12"/>
      <c r="Q50" s="1"/>
      <c r="X50" s="2"/>
      <c r="Z50" s="1"/>
    </row>
    <row r="51" spans="1:26">
      <c r="A51" s="412" t="s">
        <v>4</v>
      </c>
      <c r="B51" s="415"/>
      <c r="C51" s="415"/>
      <c r="D51" s="415"/>
      <c r="E51" s="415"/>
      <c r="F51" s="415"/>
      <c r="G51" s="416"/>
      <c r="H51" s="4"/>
      <c r="I51" s="412" t="s">
        <v>5</v>
      </c>
      <c r="J51" s="415"/>
      <c r="K51" s="415"/>
      <c r="L51" s="415"/>
      <c r="M51" s="415"/>
      <c r="N51" s="415"/>
      <c r="O51" s="416"/>
      <c r="P51" s="12"/>
      <c r="Q51" s="412" t="s">
        <v>6</v>
      </c>
      <c r="R51" s="413"/>
      <c r="S51" s="413"/>
      <c r="T51" s="413"/>
      <c r="U51" s="413"/>
      <c r="V51" s="413"/>
      <c r="W51" s="414"/>
      <c r="X51" s="2"/>
      <c r="Z51" s="1"/>
    </row>
    <row r="52" spans="1:26">
      <c r="A52" s="417" t="s">
        <v>103</v>
      </c>
      <c r="B52" s="418"/>
      <c r="C52" s="418"/>
      <c r="D52" s="418"/>
      <c r="E52" s="418"/>
      <c r="F52" s="418"/>
      <c r="G52" s="419"/>
      <c r="H52" s="3"/>
      <c r="I52" s="417" t="s">
        <v>103</v>
      </c>
      <c r="J52" s="418"/>
      <c r="K52" s="418"/>
      <c r="L52" s="418"/>
      <c r="M52" s="418"/>
      <c r="N52" s="418"/>
      <c r="O52" s="419"/>
      <c r="P52" s="12"/>
      <c r="Q52" s="417" t="s">
        <v>147</v>
      </c>
      <c r="R52" s="418"/>
      <c r="S52" s="418"/>
      <c r="T52" s="418"/>
      <c r="U52" s="418"/>
      <c r="V52" s="418"/>
      <c r="W52" s="419"/>
    </row>
    <row r="53" spans="1:26">
      <c r="A53" s="86" t="s">
        <v>13</v>
      </c>
      <c r="B53" s="87" t="s">
        <v>14</v>
      </c>
      <c r="C53" s="87" t="s">
        <v>15</v>
      </c>
      <c r="D53" s="87" t="s">
        <v>16</v>
      </c>
      <c r="E53" s="87" t="s">
        <v>17</v>
      </c>
      <c r="F53" s="87" t="s">
        <v>18</v>
      </c>
      <c r="G53" s="88" t="s">
        <v>19</v>
      </c>
      <c r="H53" s="12"/>
      <c r="I53" s="86" t="s">
        <v>13</v>
      </c>
      <c r="J53" s="87" t="s">
        <v>14</v>
      </c>
      <c r="K53" s="87" t="s">
        <v>15</v>
      </c>
      <c r="L53" s="87" t="s">
        <v>16</v>
      </c>
      <c r="M53" s="87" t="s">
        <v>17</v>
      </c>
      <c r="N53" s="87" t="s">
        <v>18</v>
      </c>
      <c r="O53" s="88" t="s">
        <v>19</v>
      </c>
      <c r="P53" s="12"/>
      <c r="Q53" s="86" t="s">
        <v>13</v>
      </c>
      <c r="R53" s="87" t="s">
        <v>14</v>
      </c>
      <c r="S53" s="87" t="s">
        <v>15</v>
      </c>
      <c r="T53" s="87" t="s">
        <v>16</v>
      </c>
      <c r="U53" s="87" t="s">
        <v>17</v>
      </c>
      <c r="V53" s="87" t="s">
        <v>18</v>
      </c>
      <c r="W53" s="88" t="s">
        <v>19</v>
      </c>
    </row>
    <row r="54" spans="1:26">
      <c r="A54" s="155" t="s">
        <v>148</v>
      </c>
      <c r="B54" s="156" t="s">
        <v>149</v>
      </c>
      <c r="C54" s="157">
        <v>2</v>
      </c>
      <c r="D54" s="157">
        <v>2</v>
      </c>
      <c r="E54" s="157">
        <v>0</v>
      </c>
      <c r="F54" s="157">
        <v>4</v>
      </c>
      <c r="G54" s="157">
        <v>3</v>
      </c>
      <c r="H54" s="12"/>
      <c r="I54" s="183" t="s">
        <v>150</v>
      </c>
      <c r="J54" s="184" t="s">
        <v>151</v>
      </c>
      <c r="K54" s="157">
        <v>2</v>
      </c>
      <c r="L54" s="157">
        <v>2</v>
      </c>
      <c r="M54" s="157">
        <v>0</v>
      </c>
      <c r="N54" s="157">
        <f>SUM(K54:M54)</f>
        <v>4</v>
      </c>
      <c r="O54" s="185">
        <v>3</v>
      </c>
      <c r="P54" s="12"/>
      <c r="Q54" s="443" t="s">
        <v>152</v>
      </c>
      <c r="R54" s="444" t="s">
        <v>153</v>
      </c>
      <c r="S54" s="444">
        <v>0</v>
      </c>
      <c r="T54" s="444">
        <v>0</v>
      </c>
      <c r="U54" s="444">
        <v>30</v>
      </c>
      <c r="V54" s="444">
        <v>30</v>
      </c>
      <c r="W54" s="447">
        <v>6</v>
      </c>
    </row>
    <row r="55" spans="1:26">
      <c r="A55" s="186" t="s">
        <v>154</v>
      </c>
      <c r="B55" s="187" t="s">
        <v>155</v>
      </c>
      <c r="C55" s="157">
        <v>2</v>
      </c>
      <c r="D55" s="157">
        <v>2</v>
      </c>
      <c r="E55" s="157">
        <v>0</v>
      </c>
      <c r="F55" s="157">
        <v>4</v>
      </c>
      <c r="G55" s="185">
        <v>3</v>
      </c>
      <c r="H55" s="12"/>
      <c r="I55" s="183" t="s">
        <v>156</v>
      </c>
      <c r="J55" s="184" t="s">
        <v>157</v>
      </c>
      <c r="K55" s="157">
        <v>2</v>
      </c>
      <c r="L55" s="157">
        <v>2</v>
      </c>
      <c r="M55" s="157">
        <v>0</v>
      </c>
      <c r="N55" s="157">
        <v>4</v>
      </c>
      <c r="O55" s="185">
        <v>3</v>
      </c>
      <c r="P55" s="12"/>
      <c r="Q55" s="443"/>
      <c r="R55" s="445"/>
      <c r="S55" s="445"/>
      <c r="T55" s="445"/>
      <c r="U55" s="445"/>
      <c r="V55" s="445"/>
      <c r="W55" s="448"/>
    </row>
    <row r="56" spans="1:26">
      <c r="A56" s="183" t="s">
        <v>158</v>
      </c>
      <c r="B56" s="184" t="s">
        <v>159</v>
      </c>
      <c r="C56" s="157">
        <v>2</v>
      </c>
      <c r="D56" s="157">
        <v>2</v>
      </c>
      <c r="E56" s="157">
        <v>0</v>
      </c>
      <c r="F56" s="157">
        <f>SUM(C56:E56)</f>
        <v>4</v>
      </c>
      <c r="G56" s="185">
        <v>3</v>
      </c>
      <c r="H56" s="12"/>
      <c r="I56" s="183" t="s">
        <v>160</v>
      </c>
      <c r="J56" s="187" t="s">
        <v>161</v>
      </c>
      <c r="K56" s="188">
        <v>2</v>
      </c>
      <c r="L56" s="188">
        <v>0</v>
      </c>
      <c r="M56" s="188">
        <v>0</v>
      </c>
      <c r="N56" s="188">
        <f>SUM(K56:M56)</f>
        <v>2</v>
      </c>
      <c r="O56" s="189">
        <v>2</v>
      </c>
      <c r="P56" s="12"/>
      <c r="Q56" s="443"/>
      <c r="R56" s="445"/>
      <c r="S56" s="445"/>
      <c r="T56" s="445"/>
      <c r="U56" s="445"/>
      <c r="V56" s="445"/>
      <c r="W56" s="448"/>
    </row>
    <row r="57" spans="1:26">
      <c r="A57" s="190" t="s">
        <v>162</v>
      </c>
      <c r="B57" s="191" t="s">
        <v>163</v>
      </c>
      <c r="C57" s="192">
        <v>3</v>
      </c>
      <c r="D57" s="192" t="s">
        <v>164</v>
      </c>
      <c r="E57" s="192" t="s">
        <v>164</v>
      </c>
      <c r="F57" s="192">
        <v>3</v>
      </c>
      <c r="G57" s="193">
        <v>3</v>
      </c>
      <c r="H57" s="12"/>
      <c r="I57" s="186" t="s">
        <v>165</v>
      </c>
      <c r="J57" s="194" t="s">
        <v>166</v>
      </c>
      <c r="K57" s="157">
        <v>2</v>
      </c>
      <c r="L57" s="157">
        <v>2</v>
      </c>
      <c r="M57" s="157">
        <v>0</v>
      </c>
      <c r="N57" s="157">
        <f>SUM(K57:M57)</f>
        <v>4</v>
      </c>
      <c r="O57" s="185">
        <v>3</v>
      </c>
      <c r="P57" s="12"/>
      <c r="Q57" s="443"/>
      <c r="R57" s="445"/>
      <c r="S57" s="445"/>
      <c r="T57" s="445"/>
      <c r="U57" s="445"/>
      <c r="V57" s="445"/>
      <c r="W57" s="448"/>
    </row>
    <row r="58" spans="1:26">
      <c r="A58" s="176" t="s">
        <v>90</v>
      </c>
      <c r="B58" s="176" t="s">
        <v>167</v>
      </c>
      <c r="C58" s="177">
        <v>2</v>
      </c>
      <c r="D58" s="177">
        <v>2</v>
      </c>
      <c r="E58" s="177">
        <v>0</v>
      </c>
      <c r="F58" s="177">
        <f>SUM(C58:E58)</f>
        <v>4</v>
      </c>
      <c r="G58" s="179">
        <v>3</v>
      </c>
      <c r="H58" s="12"/>
      <c r="I58" s="195" t="s">
        <v>90</v>
      </c>
      <c r="J58" s="100" t="s">
        <v>168</v>
      </c>
      <c r="K58" s="196">
        <v>2</v>
      </c>
      <c r="L58" s="196">
        <v>2</v>
      </c>
      <c r="M58" s="196">
        <v>0</v>
      </c>
      <c r="N58" s="196">
        <f>SUM(K58:M58)</f>
        <v>4</v>
      </c>
      <c r="O58" s="197">
        <v>3</v>
      </c>
      <c r="Q58" s="443"/>
      <c r="R58" s="445"/>
      <c r="S58" s="445"/>
      <c r="T58" s="445"/>
      <c r="U58" s="445"/>
      <c r="V58" s="445"/>
      <c r="W58" s="448"/>
    </row>
    <row r="59" spans="1:26">
      <c r="A59" s="155"/>
      <c r="B59" s="156"/>
      <c r="C59" s="157"/>
      <c r="D59" s="157"/>
      <c r="E59" s="157"/>
      <c r="F59" s="157"/>
      <c r="G59" s="157"/>
      <c r="I59" s="176" t="s">
        <v>90</v>
      </c>
      <c r="J59" s="176" t="s">
        <v>169</v>
      </c>
      <c r="K59" s="177">
        <v>2</v>
      </c>
      <c r="L59" s="177">
        <v>2</v>
      </c>
      <c r="M59" s="177">
        <v>0</v>
      </c>
      <c r="N59" s="177">
        <f>SUM(K59:M59)</f>
        <v>4</v>
      </c>
      <c r="O59" s="179">
        <v>3</v>
      </c>
      <c r="Q59" s="443"/>
      <c r="R59" s="446"/>
      <c r="S59" s="446"/>
      <c r="T59" s="446"/>
      <c r="U59" s="446"/>
      <c r="V59" s="446"/>
      <c r="W59" s="449"/>
    </row>
    <row r="60" spans="1:26" ht="15.75" thickBot="1">
      <c r="A60" s="433" t="s">
        <v>51</v>
      </c>
      <c r="B60" s="434"/>
      <c r="C60" s="198">
        <f>SUM(C53:C59)</f>
        <v>11</v>
      </c>
      <c r="D60" s="198">
        <f>SUM(D53:D59)</f>
        <v>8</v>
      </c>
      <c r="E60" s="198">
        <f>SUM(E53:E59)</f>
        <v>0</v>
      </c>
      <c r="F60" s="198">
        <f>SUM(F53:F59)</f>
        <v>19</v>
      </c>
      <c r="G60" s="199">
        <f>SUM(G54:G59)</f>
        <v>15</v>
      </c>
      <c r="I60" s="433" t="s">
        <v>51</v>
      </c>
      <c r="J60" s="434"/>
      <c r="K60" s="150">
        <f>SUM(K54:K59)</f>
        <v>12</v>
      </c>
      <c r="L60" s="150">
        <f>SUM(L54:L59)</f>
        <v>10</v>
      </c>
      <c r="M60" s="150">
        <f>SUM(M54:M59)</f>
        <v>0</v>
      </c>
      <c r="N60" s="150">
        <f>SUM(N54:N59)</f>
        <v>22</v>
      </c>
      <c r="O60" s="150">
        <f>SUM(O54:O59)</f>
        <v>17</v>
      </c>
      <c r="Q60" s="433" t="s">
        <v>51</v>
      </c>
      <c r="R60" s="434"/>
      <c r="S60" s="150">
        <f>SUM(S53:S59)</f>
        <v>0</v>
      </c>
      <c r="T60" s="150">
        <f>SUM(T53:T59)</f>
        <v>0</v>
      </c>
      <c r="U60" s="150">
        <f>SUM(U53:U59)</f>
        <v>30</v>
      </c>
      <c r="V60" s="150">
        <f>SUM(V53:V59)</f>
        <v>30</v>
      </c>
      <c r="W60" s="150">
        <f>SUM(W53:W59)</f>
        <v>6</v>
      </c>
    </row>
    <row r="61" spans="1:26" ht="15.75" thickBot="1">
      <c r="A61" s="1"/>
      <c r="I61" s="5"/>
      <c r="Q61" s="5"/>
    </row>
    <row r="62" spans="1:26">
      <c r="A62" s="200" t="s">
        <v>170</v>
      </c>
      <c r="B62" s="200"/>
      <c r="C62" s="200"/>
      <c r="D62" s="200"/>
      <c r="E62" s="200"/>
      <c r="F62" s="200"/>
      <c r="G62" s="200"/>
      <c r="H62" s="200"/>
      <c r="I62" s="5"/>
    </row>
    <row r="63" spans="1:26">
      <c r="A63" s="1"/>
      <c r="B63" s="10"/>
      <c r="H63" s="1"/>
      <c r="I63" s="5"/>
    </row>
    <row r="64" spans="1:26">
      <c r="A64" s="201" t="s">
        <v>171</v>
      </c>
      <c r="B64" s="202" t="s">
        <v>172</v>
      </c>
      <c r="C64" s="203"/>
      <c r="D64" s="203"/>
      <c r="E64" s="203"/>
      <c r="F64" s="203"/>
      <c r="G64" s="203"/>
      <c r="H64" s="203"/>
      <c r="I64" s="5"/>
    </row>
    <row r="65" spans="1:26">
      <c r="A65" s="201" t="s">
        <v>173</v>
      </c>
      <c r="B65" s="402" t="s">
        <v>174</v>
      </c>
      <c r="C65" s="403"/>
      <c r="D65" s="403"/>
      <c r="E65" s="403"/>
      <c r="F65" s="403"/>
      <c r="G65" s="403"/>
      <c r="H65" s="403"/>
      <c r="I65" s="5"/>
    </row>
    <row r="66" spans="1:26">
      <c r="A66" s="204"/>
      <c r="B66" s="205"/>
      <c r="C66" s="206"/>
      <c r="D66" s="206"/>
      <c r="E66" s="206"/>
      <c r="F66" s="206"/>
      <c r="G66" s="206"/>
      <c r="H66" s="206"/>
      <c r="I66" s="5"/>
    </row>
    <row r="67" spans="1:26">
      <c r="A67" s="204"/>
      <c r="B67" s="205"/>
      <c r="C67" s="206"/>
      <c r="D67" s="206"/>
      <c r="E67" s="206"/>
      <c r="F67" s="206"/>
      <c r="G67" s="206"/>
      <c r="H67" s="206"/>
      <c r="I67" s="5"/>
      <c r="Z67" s="1"/>
    </row>
    <row r="68" spans="1:26" ht="15.75" thickBot="1">
      <c r="A68" s="76"/>
      <c r="B68" s="77"/>
      <c r="C68" s="77"/>
      <c r="D68" s="77"/>
      <c r="E68" s="77"/>
      <c r="F68" s="77"/>
      <c r="G68" s="77"/>
      <c r="H68" s="49"/>
      <c r="I68" s="5"/>
      <c r="Q68" s="1"/>
      <c r="S68" s="2"/>
      <c r="Z68" s="1"/>
    </row>
    <row r="69" spans="1:26">
      <c r="A69" s="454" t="s">
        <v>175</v>
      </c>
      <c r="B69" s="455"/>
      <c r="C69" s="455"/>
      <c r="D69" s="455"/>
      <c r="E69" s="455"/>
      <c r="F69" s="455"/>
      <c r="G69" s="455"/>
      <c r="I69" s="5"/>
      <c r="Q69" s="1"/>
      <c r="S69" s="2"/>
    </row>
    <row r="70" spans="1:26">
      <c r="A70" s="456" t="s">
        <v>176</v>
      </c>
      <c r="B70" s="456"/>
      <c r="C70" s="456"/>
      <c r="D70" s="456"/>
      <c r="E70" s="456"/>
      <c r="F70" s="456"/>
      <c r="G70" s="456"/>
      <c r="I70" s="5"/>
      <c r="Q70" s="5"/>
    </row>
    <row r="71" spans="1:26">
      <c r="A71" s="207" t="s">
        <v>177</v>
      </c>
      <c r="B71" s="207" t="s">
        <v>178</v>
      </c>
      <c r="C71" s="208">
        <v>2</v>
      </c>
      <c r="D71" s="208">
        <v>2</v>
      </c>
      <c r="E71" s="208">
        <v>0</v>
      </c>
      <c r="F71" s="208">
        <f>SUM(C71:E71)</f>
        <v>4</v>
      </c>
      <c r="G71" s="208">
        <v>3</v>
      </c>
      <c r="I71" s="461" t="s">
        <v>179</v>
      </c>
      <c r="J71" s="462"/>
      <c r="Q71" s="5"/>
    </row>
    <row r="72" spans="1:26" ht="14.25" customHeight="1">
      <c r="A72" s="207" t="s">
        <v>180</v>
      </c>
      <c r="B72" s="207" t="s">
        <v>181</v>
      </c>
      <c r="C72" s="208">
        <v>2</v>
      </c>
      <c r="D72" s="208">
        <v>2</v>
      </c>
      <c r="E72" s="208">
        <v>0</v>
      </c>
      <c r="F72" s="208">
        <f>SUM(C72:E72)</f>
        <v>4</v>
      </c>
      <c r="G72" s="208">
        <v>3</v>
      </c>
      <c r="I72" s="461" t="s">
        <v>182</v>
      </c>
      <c r="J72" s="462"/>
      <c r="Q72" s="5"/>
    </row>
    <row r="73" spans="1:26">
      <c r="A73" s="209" t="s">
        <v>183</v>
      </c>
      <c r="B73" s="209" t="s">
        <v>184</v>
      </c>
      <c r="C73" s="210">
        <v>2</v>
      </c>
      <c r="D73" s="210">
        <v>2</v>
      </c>
      <c r="E73" s="210">
        <v>0</v>
      </c>
      <c r="F73" s="210">
        <f>SUM(C73:E73)</f>
        <v>4</v>
      </c>
      <c r="G73" s="210">
        <v>3</v>
      </c>
      <c r="I73" s="457" t="s">
        <v>185</v>
      </c>
      <c r="J73" s="458"/>
    </row>
    <row r="74" spans="1:26" ht="14.25" customHeight="1">
      <c r="A74" s="209" t="s">
        <v>186</v>
      </c>
      <c r="B74" s="209" t="s">
        <v>187</v>
      </c>
      <c r="C74" s="210">
        <v>2</v>
      </c>
      <c r="D74" s="210">
        <v>2</v>
      </c>
      <c r="E74" s="210">
        <v>0</v>
      </c>
      <c r="F74" s="210">
        <f>SUM(C74:E74)</f>
        <v>4</v>
      </c>
      <c r="G74" s="210">
        <v>3</v>
      </c>
      <c r="I74" s="457" t="s">
        <v>188</v>
      </c>
      <c r="J74" s="458"/>
    </row>
    <row r="75" spans="1:26">
      <c r="A75" s="209" t="s">
        <v>189</v>
      </c>
      <c r="B75" s="209" t="s">
        <v>190</v>
      </c>
      <c r="C75" s="210">
        <v>2</v>
      </c>
      <c r="D75" s="210">
        <v>2</v>
      </c>
      <c r="E75" s="210">
        <v>0</v>
      </c>
      <c r="F75" s="210">
        <v>4</v>
      </c>
      <c r="G75" s="210">
        <v>3</v>
      </c>
      <c r="I75" s="457" t="s">
        <v>191</v>
      </c>
      <c r="J75" s="458"/>
    </row>
    <row r="76" spans="1:26">
      <c r="A76" s="211" t="s">
        <v>192</v>
      </c>
      <c r="B76" s="212" t="s">
        <v>193</v>
      </c>
      <c r="C76" s="213">
        <v>3</v>
      </c>
      <c r="D76" s="213">
        <v>0</v>
      </c>
      <c r="E76" s="213">
        <v>0</v>
      </c>
      <c r="F76" s="213">
        <f>SUM(C76:E76)</f>
        <v>3</v>
      </c>
      <c r="G76" s="213">
        <v>3</v>
      </c>
      <c r="I76" s="459" t="s">
        <v>194</v>
      </c>
      <c r="J76" s="460"/>
    </row>
    <row r="77" spans="1:26">
      <c r="A77" s="211" t="s">
        <v>195</v>
      </c>
      <c r="B77" s="214" t="s">
        <v>196</v>
      </c>
      <c r="C77" s="215">
        <v>2</v>
      </c>
      <c r="D77" s="215">
        <v>2</v>
      </c>
      <c r="E77" s="215">
        <v>0</v>
      </c>
      <c r="F77" s="215">
        <f>SUM(C77:E77)</f>
        <v>4</v>
      </c>
      <c r="G77" s="215">
        <v>3</v>
      </c>
      <c r="I77" s="459" t="s">
        <v>197</v>
      </c>
      <c r="J77" s="460"/>
    </row>
    <row r="78" spans="1:26">
      <c r="A78" s="216" t="s">
        <v>198</v>
      </c>
      <c r="B78" s="217" t="s">
        <v>199</v>
      </c>
      <c r="C78" s="218">
        <v>2</v>
      </c>
      <c r="D78" s="218">
        <v>2</v>
      </c>
      <c r="E78" s="219">
        <v>0</v>
      </c>
      <c r="F78" s="218">
        <f>SUM(C78:E78)</f>
        <v>4</v>
      </c>
      <c r="G78" s="218">
        <v>3</v>
      </c>
      <c r="I78" s="452" t="s">
        <v>200</v>
      </c>
      <c r="J78" s="453"/>
    </row>
    <row r="79" spans="1:26">
      <c r="A79" s="220" t="s">
        <v>201</v>
      </c>
      <c r="B79" s="220" t="s">
        <v>202</v>
      </c>
      <c r="C79" s="221">
        <v>2</v>
      </c>
      <c r="D79" s="221">
        <v>2</v>
      </c>
      <c r="E79" s="221">
        <v>0</v>
      </c>
      <c r="F79" s="221">
        <v>4</v>
      </c>
      <c r="G79" s="221">
        <v>3</v>
      </c>
      <c r="I79" s="452" t="s">
        <v>203</v>
      </c>
      <c r="J79" s="453"/>
    </row>
    <row r="80" spans="1:26" ht="15.75" thickBot="1">
      <c r="A80" s="216" t="s">
        <v>204</v>
      </c>
      <c r="B80" s="217" t="s">
        <v>205</v>
      </c>
      <c r="C80" s="218">
        <v>2</v>
      </c>
      <c r="D80" s="218">
        <v>2</v>
      </c>
      <c r="E80" s="218">
        <v>0</v>
      </c>
      <c r="F80" s="218">
        <v>4</v>
      </c>
      <c r="G80" s="219">
        <v>3</v>
      </c>
      <c r="I80" s="452" t="s">
        <v>206</v>
      </c>
      <c r="J80" s="453"/>
    </row>
    <row r="81" spans="1:10">
      <c r="A81" s="451" t="s">
        <v>207</v>
      </c>
      <c r="B81" s="415"/>
      <c r="C81" s="415"/>
      <c r="D81" s="415"/>
      <c r="E81" s="415"/>
      <c r="F81" s="415"/>
      <c r="G81" s="415"/>
      <c r="H81" s="21"/>
    </row>
    <row r="82" spans="1:10">
      <c r="A82" s="86" t="s">
        <v>13</v>
      </c>
      <c r="B82" s="87" t="s">
        <v>14</v>
      </c>
      <c r="C82" s="87" t="s">
        <v>15</v>
      </c>
      <c r="D82" s="87" t="s">
        <v>16</v>
      </c>
      <c r="E82" s="87" t="s">
        <v>208</v>
      </c>
      <c r="F82" s="87" t="s">
        <v>18</v>
      </c>
      <c r="G82" s="88" t="s">
        <v>19</v>
      </c>
    </row>
    <row r="83" spans="1:10" ht="15.75" thickBot="1">
      <c r="A83" s="222" t="s">
        <v>209</v>
      </c>
      <c r="B83" s="222" t="s">
        <v>210</v>
      </c>
      <c r="C83" s="223">
        <v>2</v>
      </c>
      <c r="D83" s="223">
        <v>2</v>
      </c>
      <c r="E83" s="223">
        <v>0</v>
      </c>
      <c r="F83" s="223">
        <f>SUM(C83:E83)</f>
        <v>4</v>
      </c>
      <c r="G83" s="223">
        <v>3</v>
      </c>
      <c r="I83" s="450" t="s">
        <v>211</v>
      </c>
      <c r="J83" s="450"/>
    </row>
    <row r="84" spans="1:10">
      <c r="A84" s="451" t="s">
        <v>133</v>
      </c>
      <c r="B84" s="415"/>
      <c r="C84" s="415"/>
      <c r="D84" s="415"/>
      <c r="E84" s="415"/>
      <c r="F84" s="415"/>
      <c r="G84" s="415"/>
      <c r="H84" s="21"/>
    </row>
    <row r="85" spans="1:10">
      <c r="A85" s="86" t="s">
        <v>13</v>
      </c>
      <c r="B85" s="87" t="s">
        <v>14</v>
      </c>
      <c r="C85" s="87" t="s">
        <v>15</v>
      </c>
      <c r="D85" s="87" t="s">
        <v>16</v>
      </c>
      <c r="E85" s="87" t="s">
        <v>208</v>
      </c>
      <c r="F85" s="87" t="s">
        <v>18</v>
      </c>
      <c r="G85" s="88" t="s">
        <v>19</v>
      </c>
    </row>
    <row r="86" spans="1:10" ht="15.75" thickBot="1">
      <c r="A86" s="222" t="s">
        <v>212</v>
      </c>
      <c r="B86" s="222" t="s">
        <v>213</v>
      </c>
      <c r="C86" s="223">
        <v>2</v>
      </c>
      <c r="D86" s="223">
        <v>2</v>
      </c>
      <c r="E86" s="223">
        <v>0</v>
      </c>
      <c r="F86" s="223">
        <f>SUM(C86:E86)</f>
        <v>4</v>
      </c>
      <c r="G86" s="223">
        <v>3</v>
      </c>
      <c r="I86" s="450" t="s">
        <v>211</v>
      </c>
      <c r="J86" s="450"/>
    </row>
    <row r="87" spans="1:10">
      <c r="A87" s="451" t="s">
        <v>214</v>
      </c>
      <c r="B87" s="415"/>
      <c r="C87" s="415"/>
      <c r="D87" s="415"/>
      <c r="E87" s="415"/>
      <c r="F87" s="415"/>
      <c r="G87" s="415"/>
      <c r="H87" s="21"/>
    </row>
    <row r="88" spans="1:10">
      <c r="A88" s="86" t="s">
        <v>13</v>
      </c>
      <c r="B88" s="87" t="s">
        <v>14</v>
      </c>
      <c r="C88" s="87" t="s">
        <v>15</v>
      </c>
      <c r="D88" s="87" t="s">
        <v>16</v>
      </c>
      <c r="E88" s="87" t="s">
        <v>208</v>
      </c>
      <c r="F88" s="87" t="s">
        <v>18</v>
      </c>
      <c r="G88" s="88" t="s">
        <v>19</v>
      </c>
    </row>
    <row r="89" spans="1:10" ht="15.75" thickBot="1">
      <c r="A89" s="222" t="s">
        <v>215</v>
      </c>
      <c r="B89" s="222" t="s">
        <v>216</v>
      </c>
      <c r="C89" s="223">
        <v>2</v>
      </c>
      <c r="D89" s="223">
        <v>2</v>
      </c>
      <c r="E89" s="223">
        <v>0</v>
      </c>
      <c r="F89" s="223">
        <v>4</v>
      </c>
      <c r="G89" s="224">
        <v>3</v>
      </c>
      <c r="I89" s="450" t="s">
        <v>211</v>
      </c>
      <c r="J89" s="450"/>
    </row>
    <row r="90" spans="1:10">
      <c r="A90" s="451" t="s">
        <v>217</v>
      </c>
      <c r="B90" s="415"/>
      <c r="C90" s="415"/>
      <c r="D90" s="415"/>
      <c r="E90" s="415"/>
      <c r="F90" s="415"/>
      <c r="G90" s="415"/>
      <c r="I90" s="1"/>
    </row>
    <row r="91" spans="1:10">
      <c r="A91" s="86" t="s">
        <v>13</v>
      </c>
      <c r="B91" s="87" t="s">
        <v>14</v>
      </c>
      <c r="C91" s="87" t="s">
        <v>15</v>
      </c>
      <c r="D91" s="87" t="s">
        <v>16</v>
      </c>
      <c r="E91" s="87" t="s">
        <v>208</v>
      </c>
      <c r="F91" s="87" t="s">
        <v>18</v>
      </c>
      <c r="G91" s="88" t="s">
        <v>19</v>
      </c>
      <c r="I91" s="5"/>
    </row>
    <row r="92" spans="1:10" ht="15.75" thickBot="1">
      <c r="A92" s="222" t="s">
        <v>218</v>
      </c>
      <c r="B92" s="225" t="s">
        <v>219</v>
      </c>
      <c r="C92" s="223">
        <v>2</v>
      </c>
      <c r="D92" s="223">
        <v>2</v>
      </c>
      <c r="E92" s="223">
        <v>0</v>
      </c>
      <c r="F92" s="223">
        <v>4</v>
      </c>
      <c r="G92" s="224">
        <v>3</v>
      </c>
      <c r="I92" s="450" t="s">
        <v>211</v>
      </c>
      <c r="J92" s="450"/>
    </row>
    <row r="93" spans="1:10">
      <c r="A93" s="451" t="s">
        <v>220</v>
      </c>
      <c r="B93" s="415"/>
      <c r="C93" s="415"/>
      <c r="D93" s="415"/>
      <c r="E93" s="415"/>
      <c r="F93" s="415"/>
      <c r="G93" s="415"/>
    </row>
    <row r="94" spans="1:10">
      <c r="A94" s="86" t="s">
        <v>13</v>
      </c>
      <c r="B94" s="87" t="s">
        <v>14</v>
      </c>
      <c r="C94" s="87" t="s">
        <v>15</v>
      </c>
      <c r="D94" s="87" t="s">
        <v>16</v>
      </c>
      <c r="E94" s="87" t="s">
        <v>208</v>
      </c>
      <c r="F94" s="87" t="s">
        <v>18</v>
      </c>
      <c r="G94" s="87" t="s">
        <v>19</v>
      </c>
    </row>
    <row r="95" spans="1:10">
      <c r="A95" s="226" t="s">
        <v>212</v>
      </c>
      <c r="B95" s="226" t="s">
        <v>213</v>
      </c>
      <c r="C95" s="227">
        <v>2</v>
      </c>
      <c r="D95" s="227">
        <v>2</v>
      </c>
      <c r="E95" s="227">
        <v>0</v>
      </c>
      <c r="F95" s="227">
        <f>SUM(C95:E95)</f>
        <v>4</v>
      </c>
      <c r="G95" s="228">
        <v>3</v>
      </c>
    </row>
    <row r="96" spans="1:10">
      <c r="A96" s="226" t="s">
        <v>221</v>
      </c>
      <c r="B96" s="226" t="s">
        <v>222</v>
      </c>
      <c r="C96" s="227">
        <v>2</v>
      </c>
      <c r="D96" s="227">
        <v>2</v>
      </c>
      <c r="E96" s="227">
        <v>0</v>
      </c>
      <c r="F96" s="227">
        <f>SUM(C96:E96)</f>
        <v>4</v>
      </c>
      <c r="G96" s="228">
        <v>3</v>
      </c>
    </row>
    <row r="97" spans="1:7">
      <c r="A97" s="226" t="s">
        <v>223</v>
      </c>
      <c r="B97" s="226" t="s">
        <v>224</v>
      </c>
      <c r="C97" s="227">
        <v>2</v>
      </c>
      <c r="D97" s="227">
        <v>2</v>
      </c>
      <c r="E97" s="227">
        <v>0</v>
      </c>
      <c r="F97" s="227">
        <f>SUM(C97:E97)</f>
        <v>4</v>
      </c>
      <c r="G97" s="228">
        <v>3</v>
      </c>
    </row>
    <row r="98" spans="1:7">
      <c r="A98" s="400" t="s">
        <v>529</v>
      </c>
      <c r="B98" s="400" t="s">
        <v>530</v>
      </c>
      <c r="C98" s="401">
        <v>3</v>
      </c>
      <c r="D98" s="401">
        <v>0</v>
      </c>
      <c r="E98" s="401">
        <v>0</v>
      </c>
      <c r="F98" s="401">
        <v>3</v>
      </c>
      <c r="G98" s="401">
        <v>3</v>
      </c>
    </row>
  </sheetData>
  <sheetProtection algorithmName="SHA-512" hashValue="g2ZRjascD2LcRfU+U/zzn8prK0cJ+XXy5lKGoDK8v3cjNZGfQ+htZukDXNTIet/UfgxqHCMR7wb+fITkR1TcAA==" saltValue="RnQ5VvuFXMTlUvi50przlw==" spinCount="100000" sheet="1" formatCells="0" formatColumns="0" formatRows="0" insertColumns="0" insertRows="0" insertHyperlinks="0" deleteColumns="0" deleteRows="0" sort="0" autoFilter="0" pivotTables="0"/>
  <mergeCells count="84">
    <mergeCell ref="I80:J80"/>
    <mergeCell ref="A69:G69"/>
    <mergeCell ref="A70:G70"/>
    <mergeCell ref="I79:J79"/>
    <mergeCell ref="I74:J74"/>
    <mergeCell ref="I75:J75"/>
    <mergeCell ref="I76:J76"/>
    <mergeCell ref="I77:J77"/>
    <mergeCell ref="I78:J78"/>
    <mergeCell ref="I71:J71"/>
    <mergeCell ref="I72:J72"/>
    <mergeCell ref="I73:J73"/>
    <mergeCell ref="I92:J92"/>
    <mergeCell ref="A84:G84"/>
    <mergeCell ref="A81:G81"/>
    <mergeCell ref="I83:J83"/>
    <mergeCell ref="A93:G93"/>
    <mergeCell ref="I86:J86"/>
    <mergeCell ref="A87:G87"/>
    <mergeCell ref="I89:J89"/>
    <mergeCell ref="A90:G90"/>
    <mergeCell ref="A51:G51"/>
    <mergeCell ref="I51:O51"/>
    <mergeCell ref="Q51:W51"/>
    <mergeCell ref="A52:G52"/>
    <mergeCell ref="I52:O52"/>
    <mergeCell ref="Q52:W52"/>
    <mergeCell ref="A60:B60"/>
    <mergeCell ref="I60:J60"/>
    <mergeCell ref="Q60:R60"/>
    <mergeCell ref="AA39:AB39"/>
    <mergeCell ref="AA40:AB40"/>
    <mergeCell ref="AA41:AB41"/>
    <mergeCell ref="AA42:AB42"/>
    <mergeCell ref="AA43:AB43"/>
    <mergeCell ref="Q54:Q59"/>
    <mergeCell ref="R54:R59"/>
    <mergeCell ref="S54:S59"/>
    <mergeCell ref="T54:T59"/>
    <mergeCell ref="U54:U59"/>
    <mergeCell ref="V54:V59"/>
    <mergeCell ref="W54:W59"/>
    <mergeCell ref="A50:B50"/>
    <mergeCell ref="AB26:AB27"/>
    <mergeCell ref="A33:B33"/>
    <mergeCell ref="I33:J33"/>
    <mergeCell ref="Q33:R33"/>
    <mergeCell ref="A47:B47"/>
    <mergeCell ref="I47:J47"/>
    <mergeCell ref="Q47:R47"/>
    <mergeCell ref="A34:B34"/>
    <mergeCell ref="A35:G35"/>
    <mergeCell ref="I35:O35"/>
    <mergeCell ref="Q35:W35"/>
    <mergeCell ref="A36:G36"/>
    <mergeCell ref="I36:O36"/>
    <mergeCell ref="Q36:W36"/>
    <mergeCell ref="A1:W1"/>
    <mergeCell ref="A2:B2"/>
    <mergeCell ref="AA2:AC2"/>
    <mergeCell ref="A3:G3"/>
    <mergeCell ref="I3:O3"/>
    <mergeCell ref="Q3:W3"/>
    <mergeCell ref="AA3:AA4"/>
    <mergeCell ref="AB3:AB4"/>
    <mergeCell ref="A4:G4"/>
    <mergeCell ref="I4:O4"/>
    <mergeCell ref="Q4:W4"/>
    <mergeCell ref="B65:H65"/>
    <mergeCell ref="AA14:AC14"/>
    <mergeCell ref="AA15:AA16"/>
    <mergeCell ref="AB15:AB16"/>
    <mergeCell ref="A16:B16"/>
    <mergeCell ref="I16:J16"/>
    <mergeCell ref="Q16:R16"/>
    <mergeCell ref="A19:B19"/>
    <mergeCell ref="A20:G20"/>
    <mergeCell ref="I20:O20"/>
    <mergeCell ref="Q20:W20"/>
    <mergeCell ref="A21:G21"/>
    <mergeCell ref="I21:O21"/>
    <mergeCell ref="Q21:W21"/>
    <mergeCell ref="AA25:AC25"/>
    <mergeCell ref="AA26:AA27"/>
  </mergeCells>
  <printOptions horizontalCentered="1"/>
  <pageMargins left="0" right="0" top="0.25" bottom="0.25" header="0.05" footer="0.0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 tint="0.59999389629810485"/>
    <pageSetUpPr fitToPage="1"/>
  </sheetPr>
  <dimension ref="A1:AI49"/>
  <sheetViews>
    <sheetView view="pageBreakPreview" zoomScaleNormal="100" zoomScaleSheetLayoutView="100" workbookViewId="0">
      <selection activeCell="E26" sqref="E26"/>
    </sheetView>
  </sheetViews>
  <sheetFormatPr defaultColWidth="9" defaultRowHeight="20.100000000000001" customHeight="1"/>
  <cols>
    <col min="1" max="1" width="10.7109375" style="24" customWidth="1"/>
    <col min="2" max="2" width="37.140625" style="24" bestFit="1" customWidth="1"/>
    <col min="3" max="3" width="3.7109375" style="40" customWidth="1"/>
    <col min="4" max="4" width="5.7109375" style="24" customWidth="1"/>
    <col min="5" max="5" width="25.7109375" style="24" bestFit="1" customWidth="1"/>
    <col min="6" max="6" width="4.7109375" style="24" customWidth="1"/>
    <col min="7" max="7" width="8.7109375" style="24" customWidth="1"/>
    <col min="8" max="8" width="10.7109375" style="24" customWidth="1"/>
    <col min="9" max="9" width="31.7109375" style="24" customWidth="1"/>
    <col min="10" max="10" width="3.7109375" style="40" customWidth="1"/>
    <col min="11" max="11" width="5.7109375" style="24" customWidth="1"/>
    <col min="12" max="12" width="24.140625" style="24" bestFit="1" customWidth="1"/>
    <col min="13" max="13" width="4.7109375" style="24" customWidth="1"/>
    <col min="14" max="14" width="8.7109375" style="24" customWidth="1"/>
    <col min="15" max="15" width="9" style="24" customWidth="1"/>
    <col min="16" max="18" width="9" style="24" hidden="1" customWidth="1"/>
    <col min="19" max="16384" width="9" style="24"/>
  </cols>
  <sheetData>
    <row r="1" spans="1:35" s="22" customFormat="1" ht="61.5" customHeight="1" thickBot="1">
      <c r="A1" s="482" t="s">
        <v>225</v>
      </c>
      <c r="B1" s="482"/>
      <c r="C1" s="483"/>
      <c r="D1" s="483"/>
      <c r="E1" s="483"/>
      <c r="F1" s="483"/>
      <c r="G1" s="483"/>
      <c r="H1" s="483"/>
      <c r="I1" s="483"/>
      <c r="J1" s="482" t="s">
        <v>226</v>
      </c>
      <c r="K1" s="482"/>
      <c r="L1" s="482"/>
      <c r="M1" s="482"/>
      <c r="N1" s="482"/>
    </row>
    <row r="2" spans="1:35" s="23" customFormat="1" ht="13.5" customHeight="1">
      <c r="A2" s="484" t="s">
        <v>227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</row>
    <row r="3" spans="1:35" ht="24.95" customHeight="1">
      <c r="A3" s="485"/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</row>
    <row r="4" spans="1:35" ht="24.95" customHeight="1">
      <c r="A4" s="486" t="s">
        <v>228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</row>
    <row r="5" spans="1:35" ht="24.95" customHeight="1">
      <c r="A5" s="471" t="s">
        <v>229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3"/>
    </row>
    <row r="6" spans="1:35" ht="25.5" customHeight="1">
      <c r="A6" s="474" t="s">
        <v>230</v>
      </c>
      <c r="B6" s="474"/>
      <c r="C6" s="474"/>
      <c r="D6" s="474"/>
      <c r="E6" s="474"/>
      <c r="F6" s="474"/>
      <c r="G6" s="474"/>
      <c r="H6" s="474" t="s">
        <v>231</v>
      </c>
      <c r="I6" s="474"/>
      <c r="J6" s="474"/>
      <c r="K6" s="474"/>
      <c r="L6" s="474"/>
      <c r="M6" s="474"/>
      <c r="N6" s="474"/>
    </row>
    <row r="7" spans="1:35" ht="25.15" customHeight="1" thickBot="1">
      <c r="A7" s="475" t="s">
        <v>232</v>
      </c>
      <c r="B7" s="476"/>
      <c r="C7" s="476"/>
      <c r="D7" s="476"/>
      <c r="E7" s="476"/>
      <c r="F7" s="476"/>
      <c r="G7" s="477"/>
      <c r="H7" s="475" t="s">
        <v>233</v>
      </c>
      <c r="I7" s="476"/>
      <c r="J7" s="476"/>
      <c r="K7" s="476"/>
      <c r="L7" s="476"/>
      <c r="M7" s="476"/>
      <c r="N7" s="477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s="26" customFormat="1" ht="15" customHeight="1">
      <c r="A8" s="478" t="s">
        <v>234</v>
      </c>
      <c r="B8" s="480" t="s">
        <v>235</v>
      </c>
      <c r="C8" s="480" t="s">
        <v>236</v>
      </c>
      <c r="D8" s="480" t="s">
        <v>237</v>
      </c>
      <c r="E8" s="480" t="s">
        <v>238</v>
      </c>
      <c r="F8" s="480" t="s">
        <v>239</v>
      </c>
      <c r="G8" s="480" t="s">
        <v>240</v>
      </c>
      <c r="H8" s="498" t="s">
        <v>234</v>
      </c>
      <c r="I8" s="500" t="s">
        <v>235</v>
      </c>
      <c r="J8" s="500" t="s">
        <v>236</v>
      </c>
      <c r="K8" s="503" t="s">
        <v>237</v>
      </c>
      <c r="L8" s="480" t="s">
        <v>238</v>
      </c>
      <c r="M8" s="490" t="s">
        <v>239</v>
      </c>
      <c r="N8" s="492" t="s">
        <v>240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s="26" customFormat="1" ht="18.75" customHeight="1" thickBot="1">
      <c r="A9" s="479"/>
      <c r="B9" s="481"/>
      <c r="C9" s="481"/>
      <c r="D9" s="481"/>
      <c r="E9" s="481"/>
      <c r="F9" s="481"/>
      <c r="G9" s="481"/>
      <c r="H9" s="499"/>
      <c r="I9" s="501"/>
      <c r="J9" s="501"/>
      <c r="K9" s="504"/>
      <c r="L9" s="481"/>
      <c r="M9" s="491"/>
      <c r="N9" s="493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s="35" customFormat="1" ht="15" customHeight="1" thickTop="1">
      <c r="A10" s="229" t="s">
        <v>35</v>
      </c>
      <c r="B10" s="28" t="s">
        <v>241</v>
      </c>
      <c r="C10" s="29">
        <v>3</v>
      </c>
      <c r="D10" s="29" t="s">
        <v>242</v>
      </c>
      <c r="E10" s="30" t="s">
        <v>243</v>
      </c>
      <c r="F10" s="31"/>
      <c r="G10" s="32"/>
      <c r="H10" s="229" t="s">
        <v>32</v>
      </c>
      <c r="I10" s="70" t="s">
        <v>33</v>
      </c>
      <c r="J10" s="33">
        <v>3</v>
      </c>
      <c r="K10" s="230" t="s">
        <v>242</v>
      </c>
      <c r="L10" s="71" t="s">
        <v>244</v>
      </c>
      <c r="M10" s="72"/>
      <c r="N10" s="3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s="35" customFormat="1" ht="15" customHeight="1">
      <c r="A11" s="229" t="s">
        <v>47</v>
      </c>
      <c r="B11" s="231" t="s">
        <v>245</v>
      </c>
      <c r="C11" s="232">
        <v>3</v>
      </c>
      <c r="D11" s="232" t="s">
        <v>242</v>
      </c>
      <c r="E11" s="233" t="s">
        <v>246</v>
      </c>
      <c r="F11" s="73"/>
      <c r="G11" s="74"/>
      <c r="H11" s="229" t="s">
        <v>54</v>
      </c>
      <c r="I11" s="234" t="s">
        <v>55</v>
      </c>
      <c r="J11" s="79">
        <v>3</v>
      </c>
      <c r="K11" s="230" t="s">
        <v>242</v>
      </c>
      <c r="L11" s="71" t="s">
        <v>244</v>
      </c>
      <c r="M11" s="235"/>
      <c r="N11" s="2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s="35" customFormat="1" ht="15" customHeight="1">
      <c r="A12" s="229" t="s">
        <v>52</v>
      </c>
      <c r="B12" s="231" t="s">
        <v>247</v>
      </c>
      <c r="C12" s="232">
        <v>0</v>
      </c>
      <c r="D12" s="232" t="s">
        <v>242</v>
      </c>
      <c r="E12" s="237" t="s">
        <v>248</v>
      </c>
      <c r="F12" s="73"/>
      <c r="G12" s="74"/>
      <c r="H12" s="229" t="s">
        <v>65</v>
      </c>
      <c r="I12" s="234" t="s">
        <v>66</v>
      </c>
      <c r="J12" s="79">
        <v>3</v>
      </c>
      <c r="K12" s="230">
        <v>1</v>
      </c>
      <c r="L12" s="80" t="s">
        <v>249</v>
      </c>
      <c r="M12" s="235"/>
      <c r="N12" s="2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 s="35" customFormat="1" ht="22.5">
      <c r="A13" s="229" t="s">
        <v>56</v>
      </c>
      <c r="B13" s="231" t="s">
        <v>57</v>
      </c>
      <c r="C13" s="232">
        <v>3</v>
      </c>
      <c r="D13" s="232" t="s">
        <v>242</v>
      </c>
      <c r="E13" s="238" t="s">
        <v>250</v>
      </c>
      <c r="F13" s="239"/>
      <c r="G13" s="240"/>
      <c r="H13" s="229" t="s">
        <v>77</v>
      </c>
      <c r="I13" s="234" t="s">
        <v>78</v>
      </c>
      <c r="J13" s="79">
        <v>3</v>
      </c>
      <c r="K13" s="230">
        <v>1</v>
      </c>
      <c r="L13" s="80" t="s">
        <v>251</v>
      </c>
      <c r="M13" s="235"/>
      <c r="N13" s="2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5" s="35" customFormat="1" ht="15" customHeight="1">
      <c r="A14" s="229" t="s">
        <v>37</v>
      </c>
      <c r="B14" s="231" t="s">
        <v>38</v>
      </c>
      <c r="C14" s="232">
        <v>3</v>
      </c>
      <c r="D14" s="232" t="s">
        <v>242</v>
      </c>
      <c r="E14" s="238" t="s">
        <v>252</v>
      </c>
      <c r="F14" s="239"/>
      <c r="G14" s="240"/>
      <c r="H14" s="229" t="s">
        <v>177</v>
      </c>
      <c r="I14" s="231" t="s">
        <v>178</v>
      </c>
      <c r="J14" s="79">
        <v>3</v>
      </c>
      <c r="K14" s="230">
        <v>1</v>
      </c>
      <c r="L14" s="80" t="s">
        <v>23</v>
      </c>
      <c r="M14" s="235"/>
      <c r="N14" s="2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s="35" customFormat="1" ht="15" customHeight="1">
      <c r="A15" s="229" t="s">
        <v>44</v>
      </c>
      <c r="B15" s="231" t="s">
        <v>253</v>
      </c>
      <c r="C15" s="232">
        <v>3</v>
      </c>
      <c r="D15" s="232" t="s">
        <v>242</v>
      </c>
      <c r="E15" s="238" t="s">
        <v>246</v>
      </c>
      <c r="F15" s="239"/>
      <c r="G15" s="240"/>
      <c r="H15" s="229" t="s">
        <v>183</v>
      </c>
      <c r="I15" s="231" t="s">
        <v>184</v>
      </c>
      <c r="J15" s="79">
        <v>3</v>
      </c>
      <c r="K15" s="230">
        <v>1</v>
      </c>
      <c r="L15" s="80" t="s">
        <v>32</v>
      </c>
      <c r="M15" s="235"/>
      <c r="N15" s="2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s="35" customFormat="1" ht="15" customHeight="1">
      <c r="A16" s="229" t="s">
        <v>25</v>
      </c>
      <c r="B16" s="231" t="s">
        <v>254</v>
      </c>
      <c r="C16" s="232">
        <v>3</v>
      </c>
      <c r="D16" s="232" t="s">
        <v>242</v>
      </c>
      <c r="E16" s="233" t="s">
        <v>246</v>
      </c>
      <c r="F16" s="73"/>
      <c r="G16" s="74"/>
      <c r="H16" s="229" t="s">
        <v>192</v>
      </c>
      <c r="I16" s="231" t="s">
        <v>193</v>
      </c>
      <c r="J16" s="79">
        <v>3</v>
      </c>
      <c r="K16" s="230">
        <v>2</v>
      </c>
      <c r="L16" s="80" t="s">
        <v>255</v>
      </c>
      <c r="M16" s="235"/>
      <c r="N16" s="236"/>
      <c r="P16" s="35">
        <f>SUM(J10:J29)</f>
        <v>41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s="35" customFormat="1" ht="15" customHeight="1">
      <c r="A17" s="229" t="s">
        <v>58</v>
      </c>
      <c r="B17" s="231" t="s">
        <v>256</v>
      </c>
      <c r="C17" s="232">
        <v>3</v>
      </c>
      <c r="D17" s="232" t="s">
        <v>242</v>
      </c>
      <c r="E17" s="238" t="s">
        <v>246</v>
      </c>
      <c r="F17" s="73"/>
      <c r="G17" s="74"/>
      <c r="H17" s="229" t="s">
        <v>198</v>
      </c>
      <c r="I17" s="231" t="s">
        <v>199</v>
      </c>
      <c r="J17" s="79">
        <v>3</v>
      </c>
      <c r="K17" s="230" t="s">
        <v>242</v>
      </c>
      <c r="L17" s="80" t="s">
        <v>257</v>
      </c>
      <c r="M17" s="235"/>
      <c r="N17" s="2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s="35" customFormat="1" ht="15" customHeight="1" thickBot="1">
      <c r="A18" s="463" t="s">
        <v>258</v>
      </c>
      <c r="B18" s="463"/>
      <c r="C18" s="463"/>
      <c r="D18" s="463"/>
      <c r="E18" s="463"/>
      <c r="F18" s="463"/>
      <c r="G18" s="464"/>
      <c r="H18" s="229" t="s">
        <v>67</v>
      </c>
      <c r="I18" s="234" t="s">
        <v>68</v>
      </c>
      <c r="J18" s="79">
        <v>3</v>
      </c>
      <c r="K18" s="230" t="s">
        <v>242</v>
      </c>
      <c r="L18" s="241" t="s">
        <v>77</v>
      </c>
      <c r="M18" s="235"/>
      <c r="N18" s="2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s="35" customFormat="1" ht="15" customHeight="1">
      <c r="A19" s="229" t="s">
        <v>84</v>
      </c>
      <c r="B19" s="231" t="s">
        <v>85</v>
      </c>
      <c r="C19" s="232">
        <v>2</v>
      </c>
      <c r="D19" s="232" t="s">
        <v>242</v>
      </c>
      <c r="E19" s="238" t="s">
        <v>259</v>
      </c>
      <c r="F19" s="73"/>
      <c r="G19" s="74"/>
      <c r="H19" s="229" t="s">
        <v>73</v>
      </c>
      <c r="I19" s="234" t="s">
        <v>74</v>
      </c>
      <c r="J19" s="79">
        <v>2</v>
      </c>
      <c r="K19" s="230">
        <v>2</v>
      </c>
      <c r="L19" s="80" t="s">
        <v>260</v>
      </c>
      <c r="M19" s="235"/>
      <c r="N19" s="236"/>
      <c r="P19" s="35">
        <f>SUM(J10:J19)</f>
        <v>29</v>
      </c>
      <c r="Q19" s="35">
        <f>SUM(J10:J28)</f>
        <v>40</v>
      </c>
      <c r="R19" s="35">
        <f>SUM(J10:J28)</f>
        <v>40</v>
      </c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s="35" customFormat="1" ht="15" customHeight="1">
      <c r="A20" s="229" t="s">
        <v>42</v>
      </c>
      <c r="B20" s="231" t="s">
        <v>261</v>
      </c>
      <c r="C20" s="232">
        <v>1</v>
      </c>
      <c r="D20" s="232" t="s">
        <v>242</v>
      </c>
      <c r="E20" s="238" t="s">
        <v>246</v>
      </c>
      <c r="F20" s="73"/>
      <c r="G20" s="74"/>
      <c r="H20" s="229" t="s">
        <v>79</v>
      </c>
      <c r="I20" s="234" t="s">
        <v>80</v>
      </c>
      <c r="J20" s="79">
        <v>1</v>
      </c>
      <c r="K20" s="230">
        <v>2</v>
      </c>
      <c r="L20" s="80" t="s">
        <v>262</v>
      </c>
      <c r="M20" s="242"/>
      <c r="N20" s="235"/>
      <c r="P20" s="35">
        <f>SUM(C10:C20)</f>
        <v>24</v>
      </c>
      <c r="Q20" s="35">
        <f>SUM(C10:C20)</f>
        <v>24</v>
      </c>
      <c r="R20" s="35">
        <f>SUM(C10:C20)</f>
        <v>24</v>
      </c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s="35" customFormat="1" ht="18" customHeight="1">
      <c r="A21" s="229" t="s">
        <v>23</v>
      </c>
      <c r="B21" s="231" t="s">
        <v>263</v>
      </c>
      <c r="C21" s="232">
        <v>3</v>
      </c>
      <c r="D21" s="232" t="s">
        <v>242</v>
      </c>
      <c r="E21" s="238" t="s">
        <v>264</v>
      </c>
      <c r="F21" s="73"/>
      <c r="G21" s="74"/>
      <c r="H21" s="229" t="s">
        <v>86</v>
      </c>
      <c r="I21" s="234" t="s">
        <v>87</v>
      </c>
      <c r="J21" s="79">
        <v>3</v>
      </c>
      <c r="K21" s="230">
        <v>2</v>
      </c>
      <c r="L21" s="80" t="s">
        <v>265</v>
      </c>
      <c r="M21" s="241"/>
      <c r="N21" s="234"/>
      <c r="R21" s="35">
        <v>6</v>
      </c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35" customFormat="1" ht="15" customHeight="1">
      <c r="A22" s="229" t="s">
        <v>30</v>
      </c>
      <c r="B22" s="231" t="s">
        <v>31</v>
      </c>
      <c r="C22" s="232">
        <v>1</v>
      </c>
      <c r="D22" s="232" t="s">
        <v>242</v>
      </c>
      <c r="E22" s="238" t="s">
        <v>266</v>
      </c>
      <c r="F22" s="73"/>
      <c r="G22" s="74"/>
      <c r="H22" s="229" t="s">
        <v>92</v>
      </c>
      <c r="I22" s="234" t="s">
        <v>93</v>
      </c>
      <c r="J22" s="79">
        <v>2</v>
      </c>
      <c r="K22" s="230" t="s">
        <v>242</v>
      </c>
      <c r="L22" s="80" t="s">
        <v>267</v>
      </c>
      <c r="M22" s="241"/>
      <c r="N22" s="234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5" customFormat="1" ht="15" customHeight="1" thickBot="1">
      <c r="A23" s="229" t="s">
        <v>21</v>
      </c>
      <c r="B23" s="231" t="s">
        <v>268</v>
      </c>
      <c r="C23" s="232">
        <v>3</v>
      </c>
      <c r="D23" s="232" t="s">
        <v>242</v>
      </c>
      <c r="E23" s="238" t="s">
        <v>269</v>
      </c>
      <c r="F23" s="73"/>
      <c r="G23" s="74"/>
      <c r="H23" s="465" t="s">
        <v>270</v>
      </c>
      <c r="I23" s="466"/>
      <c r="J23" s="466"/>
      <c r="K23" s="466"/>
      <c r="L23" s="466"/>
      <c r="M23" s="466"/>
      <c r="N23" s="467"/>
      <c r="P23" s="35">
        <v>12</v>
      </c>
      <c r="Q23" s="35">
        <v>12</v>
      </c>
      <c r="R23" s="35">
        <v>12</v>
      </c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5" customFormat="1" ht="15" customHeight="1">
      <c r="A24" s="229" t="s">
        <v>28</v>
      </c>
      <c r="B24" s="231" t="s">
        <v>271</v>
      </c>
      <c r="C24" s="232">
        <v>1</v>
      </c>
      <c r="D24" s="232" t="s">
        <v>242</v>
      </c>
      <c r="E24" s="238" t="s">
        <v>272</v>
      </c>
      <c r="F24" s="73"/>
      <c r="G24" s="74"/>
      <c r="H24" s="229" t="s">
        <v>69</v>
      </c>
      <c r="I24" s="234" t="s">
        <v>70</v>
      </c>
      <c r="J24" s="79">
        <v>1</v>
      </c>
      <c r="K24" s="232" t="s">
        <v>242</v>
      </c>
      <c r="L24" s="229" t="s">
        <v>67</v>
      </c>
      <c r="M24" s="73"/>
      <c r="N24" s="24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35" customFormat="1" ht="15" customHeight="1">
      <c r="A25" s="229" t="s">
        <v>71</v>
      </c>
      <c r="B25" s="231" t="s">
        <v>273</v>
      </c>
      <c r="C25" s="232">
        <v>2</v>
      </c>
      <c r="D25" s="232" t="s">
        <v>242</v>
      </c>
      <c r="E25" s="238" t="s">
        <v>246</v>
      </c>
      <c r="F25" s="73"/>
      <c r="G25" s="74"/>
      <c r="H25" s="229" t="s">
        <v>75</v>
      </c>
      <c r="I25" s="234" t="s">
        <v>76</v>
      </c>
      <c r="J25" s="79">
        <v>1</v>
      </c>
      <c r="K25" s="232" t="s">
        <v>242</v>
      </c>
      <c r="L25" s="229" t="s">
        <v>86</v>
      </c>
      <c r="M25" s="73"/>
      <c r="N25" s="74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s="35" customFormat="1" ht="15" customHeight="1">
      <c r="A26" s="229"/>
      <c r="B26" s="231"/>
      <c r="C26" s="232"/>
      <c r="D26" s="232"/>
      <c r="E26" s="238"/>
      <c r="F26" s="73"/>
      <c r="G26" s="74"/>
      <c r="H26" s="229" t="s">
        <v>81</v>
      </c>
      <c r="I26" s="234" t="s">
        <v>82</v>
      </c>
      <c r="J26" s="79">
        <v>1</v>
      </c>
      <c r="K26" s="232" t="s">
        <v>242</v>
      </c>
      <c r="L26" s="229" t="s">
        <v>274</v>
      </c>
      <c r="M26" s="73"/>
      <c r="N26" s="74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s="35" customFormat="1" ht="15" customHeight="1" thickBot="1">
      <c r="A27" s="244"/>
      <c r="B27" s="245"/>
      <c r="C27" s="246"/>
      <c r="D27" s="246"/>
      <c r="E27" s="247"/>
      <c r="F27" s="37"/>
      <c r="G27" s="38"/>
      <c r="H27" s="229" t="s">
        <v>88</v>
      </c>
      <c r="I27" s="234" t="s">
        <v>89</v>
      </c>
      <c r="J27" s="79">
        <v>1</v>
      </c>
      <c r="K27" s="232" t="s">
        <v>242</v>
      </c>
      <c r="L27" s="229" t="s">
        <v>183</v>
      </c>
      <c r="M27" s="73"/>
      <c r="N27" s="74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s="35" customFormat="1" ht="15" customHeight="1">
      <c r="A28" s="229"/>
      <c r="B28" s="231"/>
      <c r="C28" s="232"/>
      <c r="D28" s="232"/>
      <c r="E28" s="238"/>
      <c r="F28" s="73"/>
      <c r="G28" s="74"/>
      <c r="H28" s="229" t="s">
        <v>94</v>
      </c>
      <c r="I28" s="234" t="s">
        <v>95</v>
      </c>
      <c r="J28" s="79">
        <v>1</v>
      </c>
      <c r="K28" s="232" t="s">
        <v>242</v>
      </c>
      <c r="L28" s="229" t="s">
        <v>71</v>
      </c>
      <c r="M28" s="73"/>
      <c r="N28" s="74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s="35" customFormat="1" ht="15" customHeight="1">
      <c r="A29" s="229"/>
      <c r="B29" s="231"/>
      <c r="C29" s="232"/>
      <c r="D29" s="232"/>
      <c r="E29" s="238"/>
      <c r="F29" s="73"/>
      <c r="G29" s="74"/>
      <c r="H29" s="229" t="s">
        <v>98</v>
      </c>
      <c r="I29" s="234" t="s">
        <v>99</v>
      </c>
      <c r="J29" s="79">
        <v>1</v>
      </c>
      <c r="K29" s="232" t="s">
        <v>242</v>
      </c>
      <c r="L29" s="241" t="s">
        <v>275</v>
      </c>
      <c r="M29" s="73"/>
      <c r="N29" s="74"/>
      <c r="R29" s="35">
        <v>6</v>
      </c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 s="35" customFormat="1" ht="15" customHeight="1">
      <c r="A30" s="229"/>
      <c r="B30" s="231"/>
      <c r="C30" s="232"/>
      <c r="D30" s="232"/>
      <c r="E30" s="238"/>
      <c r="F30" s="73"/>
      <c r="G30" s="74"/>
      <c r="H30" s="241"/>
      <c r="I30" s="241"/>
      <c r="J30" s="79"/>
      <c r="K30" s="230"/>
      <c r="L30" s="80"/>
      <c r="M30" s="235"/>
      <c r="N30" s="74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 s="26" customFormat="1" ht="15" customHeight="1">
      <c r="A31" s="229"/>
      <c r="B31" s="231"/>
      <c r="C31" s="232"/>
      <c r="D31" s="232"/>
      <c r="E31" s="238"/>
      <c r="F31" s="73"/>
      <c r="G31" s="74"/>
      <c r="H31" s="241"/>
      <c r="I31" s="241"/>
      <c r="J31" s="79"/>
      <c r="K31" s="230"/>
      <c r="L31" s="80"/>
      <c r="M31" s="235"/>
      <c r="N31" s="74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</row>
    <row r="32" spans="1:35" s="26" customFormat="1" ht="15" customHeight="1">
      <c r="A32" s="229"/>
      <c r="B32" s="231"/>
      <c r="C32" s="232"/>
      <c r="D32" s="232"/>
      <c r="E32" s="238"/>
      <c r="F32" s="73"/>
      <c r="G32" s="74"/>
      <c r="H32" s="241"/>
      <c r="I32" s="241"/>
      <c r="J32" s="79"/>
      <c r="K32" s="230"/>
      <c r="L32" s="80"/>
      <c r="M32" s="235"/>
      <c r="N32" s="236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</row>
    <row r="33" spans="1:35" s="26" customFormat="1" ht="15" customHeight="1">
      <c r="A33" s="229"/>
      <c r="B33" s="231"/>
      <c r="C33" s="232"/>
      <c r="D33" s="232"/>
      <c r="E33" s="238"/>
      <c r="F33" s="73"/>
      <c r="G33" s="74"/>
      <c r="H33" s="241"/>
      <c r="I33" s="241"/>
      <c r="J33" s="79"/>
      <c r="K33" s="230"/>
      <c r="L33" s="241"/>
      <c r="M33" s="235"/>
      <c r="N33" s="236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35" s="26" customFormat="1" ht="15" customHeight="1" thickBot="1">
      <c r="A34" s="244"/>
      <c r="B34" s="245"/>
      <c r="C34" s="246"/>
      <c r="D34" s="246"/>
      <c r="E34" s="247"/>
      <c r="F34" s="37"/>
      <c r="G34" s="38"/>
      <c r="H34" s="241"/>
      <c r="I34" s="234"/>
      <c r="J34" s="79"/>
      <c r="K34" s="230"/>
      <c r="L34" s="241"/>
      <c r="M34" s="235"/>
      <c r="N34" s="236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  <row r="35" spans="1:35" ht="15.95" customHeight="1" thickBot="1">
      <c r="A35" s="248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20.100000000000001" customHeight="1" thickBot="1">
      <c r="A36" s="494" t="s">
        <v>276</v>
      </c>
      <c r="B36" s="494"/>
      <c r="C36" s="249" t="s">
        <v>277</v>
      </c>
      <c r="D36" s="495" t="s">
        <v>278</v>
      </c>
      <c r="E36" s="496"/>
      <c r="F36" s="497"/>
      <c r="G36" s="39"/>
      <c r="H36" s="250" t="s">
        <v>170</v>
      </c>
      <c r="I36" s="468"/>
      <c r="J36" s="468"/>
      <c r="K36" s="468"/>
      <c r="L36" s="468"/>
      <c r="M36" s="468"/>
      <c r="N36" s="468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20.100000000000001" customHeight="1">
      <c r="A37" s="494"/>
      <c r="B37" s="494"/>
      <c r="C37" s="249" t="s">
        <v>279</v>
      </c>
      <c r="D37" s="495" t="s">
        <v>280</v>
      </c>
      <c r="E37" s="496"/>
      <c r="F37" s="497"/>
      <c r="G37" s="39"/>
      <c r="H37" s="251" t="s">
        <v>281</v>
      </c>
      <c r="I37" s="252" t="s">
        <v>172</v>
      </c>
      <c r="J37" s="253"/>
      <c r="K37" s="253"/>
      <c r="L37" s="253"/>
      <c r="M37" s="253"/>
      <c r="N37" s="253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20.100000000000001" customHeight="1">
      <c r="A38" s="494"/>
      <c r="B38" s="494"/>
      <c r="C38" s="254" t="s">
        <v>277</v>
      </c>
      <c r="D38" s="495" t="s">
        <v>282</v>
      </c>
      <c r="E38" s="496"/>
      <c r="F38" s="497"/>
      <c r="G38" s="39"/>
      <c r="H38" s="469" t="s">
        <v>283</v>
      </c>
      <c r="I38" s="470"/>
      <c r="J38" s="470"/>
      <c r="K38" s="470"/>
      <c r="L38" s="470"/>
      <c r="M38" s="470"/>
      <c r="N38" s="470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20.100000000000001" customHeight="1">
      <c r="A39" s="494"/>
      <c r="B39" s="494"/>
      <c r="C39" s="255" t="s">
        <v>284</v>
      </c>
      <c r="D39" s="495" t="s">
        <v>285</v>
      </c>
      <c r="E39" s="496"/>
      <c r="F39" s="497"/>
      <c r="G39" s="39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5.75" customHeight="1" thickBot="1"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20.100000000000001" customHeight="1" thickBot="1">
      <c r="A41" s="502" t="s">
        <v>286</v>
      </c>
      <c r="B41" s="502"/>
      <c r="C41" s="502"/>
      <c r="D41" s="502"/>
      <c r="E41" s="502"/>
      <c r="F41" s="502"/>
      <c r="G41" s="502"/>
      <c r="H41" s="41"/>
      <c r="I41" s="42"/>
      <c r="J41" s="43"/>
      <c r="K41" s="41"/>
      <c r="L41" s="41"/>
      <c r="M41" s="41"/>
      <c r="N41" s="41"/>
    </row>
    <row r="42" spans="1:35" s="41" customFormat="1" ht="20.100000000000001" customHeight="1">
      <c r="A42" s="488" t="s">
        <v>287</v>
      </c>
      <c r="B42" s="488"/>
      <c r="C42" s="488"/>
      <c r="D42" s="256">
        <v>75</v>
      </c>
      <c r="E42" s="489"/>
      <c r="F42" s="489"/>
      <c r="G42" s="489"/>
      <c r="I42" s="42"/>
      <c r="J42" s="43"/>
    </row>
    <row r="43" spans="1:35" s="41" customFormat="1" ht="20.100000000000001" customHeight="1">
      <c r="A43" s="505" t="s">
        <v>288</v>
      </c>
      <c r="B43" s="505"/>
      <c r="C43" s="505"/>
      <c r="D43" s="257">
        <v>0</v>
      </c>
      <c r="E43" s="506"/>
      <c r="F43" s="506"/>
      <c r="G43" s="506"/>
      <c r="I43" s="42"/>
      <c r="J43" s="43"/>
    </row>
    <row r="44" spans="1:35" s="41" customFormat="1" ht="20.100000000000001" customHeight="1">
      <c r="A44" s="505" t="s">
        <v>289</v>
      </c>
      <c r="B44" s="505"/>
      <c r="C44" s="505"/>
      <c r="D44" s="257">
        <v>0</v>
      </c>
      <c r="E44" s="506"/>
      <c r="F44" s="506"/>
      <c r="G44" s="506"/>
      <c r="I44" s="42"/>
      <c r="J44" s="43"/>
    </row>
    <row r="45" spans="1:35" s="41" customFormat="1" ht="20.100000000000001" customHeight="1">
      <c r="A45" s="505" t="s">
        <v>290</v>
      </c>
      <c r="B45" s="505"/>
      <c r="C45" s="505"/>
      <c r="D45" s="507" t="s">
        <v>291</v>
      </c>
      <c r="E45" s="507"/>
      <c r="F45" s="507" t="s">
        <v>291</v>
      </c>
      <c r="G45" s="507"/>
      <c r="J45" s="43"/>
    </row>
    <row r="46" spans="1:35" s="41" customFormat="1" ht="20.100000000000001" customHeight="1">
      <c r="C46" s="43"/>
      <c r="J46" s="43"/>
    </row>
    <row r="47" spans="1:35" s="41" customFormat="1" ht="20.100000000000001" customHeight="1">
      <c r="A47" s="508" t="s">
        <v>292</v>
      </c>
      <c r="B47" s="508"/>
      <c r="C47" s="509" t="s">
        <v>293</v>
      </c>
      <c r="D47" s="509"/>
      <c r="E47" s="509"/>
      <c r="F47" s="509"/>
      <c r="G47" s="509"/>
      <c r="H47" s="508" t="s">
        <v>294</v>
      </c>
      <c r="I47" s="508"/>
      <c r="J47" s="509" t="s">
        <v>293</v>
      </c>
      <c r="K47" s="509"/>
      <c r="L47" s="509"/>
      <c r="M47" s="509"/>
      <c r="N47" s="509"/>
    </row>
    <row r="48" spans="1:35" s="41" customFormat="1" ht="20.100000000000001" customHeight="1">
      <c r="C48" s="43"/>
      <c r="J48" s="43"/>
    </row>
    <row r="49" spans="1:14" s="41" customFormat="1" ht="20.100000000000001" customHeight="1">
      <c r="A49" s="508" t="s">
        <v>295</v>
      </c>
      <c r="B49" s="508"/>
      <c r="C49" s="509" t="s">
        <v>293</v>
      </c>
      <c r="D49" s="509"/>
      <c r="E49" s="509"/>
      <c r="F49" s="509"/>
      <c r="G49" s="509"/>
      <c r="H49" s="508" t="s">
        <v>296</v>
      </c>
      <c r="I49" s="508"/>
      <c r="J49" s="510">
        <f ca="1">TODAY()</f>
        <v>45327</v>
      </c>
      <c r="K49" s="510"/>
      <c r="L49" s="510"/>
      <c r="M49" s="511">
        <f ca="1">NOW()</f>
        <v>45327.513521527777</v>
      </c>
      <c r="N49" s="511"/>
    </row>
  </sheetData>
  <sheetProtection algorithmName="SHA-512" hashValue="RUB4eoUSDRyTVdhKsTYSSPgo6a31ljWGWEZ3aSZysYy+vmeAdoar5GUcpt2vWZAX3O30dXMh+E49pSglIk6tyA==" saltValue="fJ5xCZ6ge/IOryzP5gILwA==" spinCount="100000" sheet="1" formatCells="0" formatColumns="0" formatRows="0" insertColumns="0" insertRows="0" insertHyperlinks="0" deleteColumns="0" deleteRows="0" sort="0" autoFilter="0" pivotTables="0"/>
  <mergeCells count="52">
    <mergeCell ref="A47:B47"/>
    <mergeCell ref="C47:G47"/>
    <mergeCell ref="H47:I47"/>
    <mergeCell ref="J47:N47"/>
    <mergeCell ref="A49:B49"/>
    <mergeCell ref="C49:G49"/>
    <mergeCell ref="H49:I49"/>
    <mergeCell ref="J49:L49"/>
    <mergeCell ref="M49:N49"/>
    <mergeCell ref="A43:C43"/>
    <mergeCell ref="E43:G43"/>
    <mergeCell ref="A44:C44"/>
    <mergeCell ref="E44:G44"/>
    <mergeCell ref="A45:C45"/>
    <mergeCell ref="D45:E45"/>
    <mergeCell ref="F45:G45"/>
    <mergeCell ref="A42:C42"/>
    <mergeCell ref="E42:G42"/>
    <mergeCell ref="M8:M9"/>
    <mergeCell ref="N8:N9"/>
    <mergeCell ref="A36:B39"/>
    <mergeCell ref="D36:F36"/>
    <mergeCell ref="D37:F37"/>
    <mergeCell ref="G8:G9"/>
    <mergeCell ref="H8:H9"/>
    <mergeCell ref="I8:I9"/>
    <mergeCell ref="J8:J9"/>
    <mergeCell ref="D38:F38"/>
    <mergeCell ref="D39:F39"/>
    <mergeCell ref="A41:G41"/>
    <mergeCell ref="K8:K9"/>
    <mergeCell ref="L8:L9"/>
    <mergeCell ref="A1:B1"/>
    <mergeCell ref="C1:I1"/>
    <mergeCell ref="J1:N1"/>
    <mergeCell ref="A2:N3"/>
    <mergeCell ref="A4:N4"/>
    <mergeCell ref="A18:G18"/>
    <mergeCell ref="H23:N23"/>
    <mergeCell ref="I36:N36"/>
    <mergeCell ref="H38:N38"/>
    <mergeCell ref="A5:N5"/>
    <mergeCell ref="A6:G6"/>
    <mergeCell ref="H6:N6"/>
    <mergeCell ref="A7:G7"/>
    <mergeCell ref="H7:N7"/>
    <mergeCell ref="A8:A9"/>
    <mergeCell ref="B8:B9"/>
    <mergeCell ref="C8:C9"/>
    <mergeCell ref="D8:D9"/>
    <mergeCell ref="E8:E9"/>
    <mergeCell ref="F8:F9"/>
  </mergeCells>
  <printOptions horizontalCentered="1"/>
  <pageMargins left="0" right="0" top="0.25" bottom="0.25" header="0.05" footer="0.05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70C0"/>
    <pageSetUpPr fitToPage="1"/>
  </sheetPr>
  <dimension ref="A1:AI63"/>
  <sheetViews>
    <sheetView view="pageBreakPreview" zoomScaleNormal="100" zoomScaleSheetLayoutView="100" workbookViewId="0">
      <selection activeCell="L36" sqref="L36"/>
    </sheetView>
  </sheetViews>
  <sheetFormatPr defaultColWidth="9" defaultRowHeight="20.100000000000001" customHeight="1"/>
  <cols>
    <col min="1" max="1" width="10.7109375" style="24" customWidth="1"/>
    <col min="2" max="2" width="33.7109375" style="24" customWidth="1"/>
    <col min="3" max="3" width="3.7109375" style="40" customWidth="1"/>
    <col min="4" max="4" width="5.7109375" style="24" customWidth="1"/>
    <col min="5" max="5" width="25.7109375" style="24" bestFit="1" customWidth="1"/>
    <col min="6" max="6" width="4.7109375" style="24" customWidth="1"/>
    <col min="7" max="7" width="8.7109375" style="24" customWidth="1"/>
    <col min="8" max="8" width="10.7109375" style="24" customWidth="1"/>
    <col min="9" max="9" width="37.7109375" style="24" customWidth="1"/>
    <col min="10" max="10" width="3.7109375" style="40" customWidth="1"/>
    <col min="11" max="11" width="5.7109375" style="24" customWidth="1"/>
    <col min="12" max="12" width="29.28515625" style="24" bestFit="1" customWidth="1"/>
    <col min="13" max="13" width="4.7109375" style="24" customWidth="1"/>
    <col min="14" max="14" width="8.7109375" style="24" customWidth="1"/>
    <col min="15" max="15" width="9" style="24" customWidth="1"/>
    <col min="16" max="18" width="9" style="24" hidden="1" customWidth="1"/>
    <col min="19" max="16384" width="9" style="24"/>
  </cols>
  <sheetData>
    <row r="1" spans="1:35" s="22" customFormat="1" ht="61.5" customHeight="1" thickBot="1">
      <c r="A1" s="482" t="s">
        <v>225</v>
      </c>
      <c r="B1" s="482"/>
      <c r="C1" s="483"/>
      <c r="D1" s="483"/>
      <c r="E1" s="483"/>
      <c r="F1" s="483"/>
      <c r="G1" s="483"/>
      <c r="H1" s="483"/>
      <c r="I1" s="483"/>
      <c r="J1" s="482" t="s">
        <v>226</v>
      </c>
      <c r="K1" s="482"/>
      <c r="L1" s="482"/>
      <c r="M1" s="482"/>
      <c r="N1" s="482"/>
    </row>
    <row r="2" spans="1:35" s="23" customFormat="1" ht="13.5" customHeight="1">
      <c r="A2" s="484" t="s">
        <v>227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</row>
    <row r="3" spans="1:35" ht="24.95" customHeight="1">
      <c r="A3" s="485"/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</row>
    <row r="4" spans="1:35" ht="24.95" customHeight="1">
      <c r="A4" s="487" t="s">
        <v>297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</row>
    <row r="5" spans="1:35" ht="24.95" customHeight="1">
      <c r="A5" s="471" t="s">
        <v>298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3"/>
    </row>
    <row r="6" spans="1:35" ht="25.5" customHeight="1">
      <c r="A6" s="474" t="s">
        <v>230</v>
      </c>
      <c r="B6" s="474"/>
      <c r="C6" s="474"/>
      <c r="D6" s="474"/>
      <c r="E6" s="474"/>
      <c r="F6" s="474"/>
      <c r="G6" s="474"/>
      <c r="H6" s="474" t="s">
        <v>231</v>
      </c>
      <c r="I6" s="474"/>
      <c r="J6" s="474"/>
      <c r="K6" s="474"/>
      <c r="L6" s="474"/>
      <c r="M6" s="474"/>
      <c r="N6" s="474"/>
    </row>
    <row r="7" spans="1:35" ht="25.15" customHeight="1" thickBot="1">
      <c r="A7" s="475" t="s">
        <v>299</v>
      </c>
      <c r="B7" s="476"/>
      <c r="C7" s="476"/>
      <c r="D7" s="476"/>
      <c r="E7" s="476"/>
      <c r="F7" s="476"/>
      <c r="G7" s="477"/>
      <c r="H7" s="475" t="s">
        <v>300</v>
      </c>
      <c r="I7" s="476"/>
      <c r="J7" s="476"/>
      <c r="K7" s="476"/>
      <c r="L7" s="476"/>
      <c r="M7" s="476"/>
      <c r="N7" s="477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s="26" customFormat="1" ht="15" customHeight="1">
      <c r="A8" s="478" t="s">
        <v>234</v>
      </c>
      <c r="B8" s="480" t="s">
        <v>235</v>
      </c>
      <c r="C8" s="480" t="s">
        <v>236</v>
      </c>
      <c r="D8" s="480" t="s">
        <v>237</v>
      </c>
      <c r="E8" s="480" t="s">
        <v>238</v>
      </c>
      <c r="F8" s="480" t="s">
        <v>239</v>
      </c>
      <c r="G8" s="480" t="s">
        <v>240</v>
      </c>
      <c r="H8" s="498" t="s">
        <v>234</v>
      </c>
      <c r="I8" s="500" t="s">
        <v>235</v>
      </c>
      <c r="J8" s="500" t="s">
        <v>236</v>
      </c>
      <c r="K8" s="503" t="s">
        <v>237</v>
      </c>
      <c r="L8" s="480" t="s">
        <v>238</v>
      </c>
      <c r="M8" s="490" t="s">
        <v>239</v>
      </c>
      <c r="N8" s="492" t="s">
        <v>240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s="26" customFormat="1" ht="18.75" customHeight="1" thickBot="1">
      <c r="A9" s="479"/>
      <c r="B9" s="481"/>
      <c r="C9" s="481"/>
      <c r="D9" s="481"/>
      <c r="E9" s="481"/>
      <c r="F9" s="481"/>
      <c r="G9" s="481"/>
      <c r="H9" s="499"/>
      <c r="I9" s="501"/>
      <c r="J9" s="501"/>
      <c r="K9" s="504"/>
      <c r="L9" s="481"/>
      <c r="M9" s="491"/>
      <c r="N9" s="493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s="35" customFormat="1" ht="15" customHeight="1" thickTop="1">
      <c r="A10" s="258" t="s">
        <v>35</v>
      </c>
      <c r="B10" s="28" t="s">
        <v>241</v>
      </c>
      <c r="C10" s="29">
        <v>3</v>
      </c>
      <c r="D10" s="29" t="s">
        <v>242</v>
      </c>
      <c r="E10" s="30" t="s">
        <v>243</v>
      </c>
      <c r="F10" s="31"/>
      <c r="G10" s="32"/>
      <c r="H10" s="258" t="s">
        <v>32</v>
      </c>
      <c r="I10" s="70" t="s">
        <v>33</v>
      </c>
      <c r="J10" s="33">
        <v>3</v>
      </c>
      <c r="K10" s="259" t="s">
        <v>242</v>
      </c>
      <c r="L10" s="71" t="s">
        <v>244</v>
      </c>
      <c r="M10" s="72"/>
      <c r="N10" s="3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s="35" customFormat="1" ht="15" customHeight="1">
      <c r="A11" s="258" t="s">
        <v>47</v>
      </c>
      <c r="B11" s="260" t="s">
        <v>245</v>
      </c>
      <c r="C11" s="261">
        <v>3</v>
      </c>
      <c r="D11" s="261" t="s">
        <v>242</v>
      </c>
      <c r="E11" s="262" t="s">
        <v>246</v>
      </c>
      <c r="F11" s="73"/>
      <c r="G11" s="74"/>
      <c r="H11" s="258" t="s">
        <v>54</v>
      </c>
      <c r="I11" s="263" t="s">
        <v>55</v>
      </c>
      <c r="J11" s="264">
        <v>3</v>
      </c>
      <c r="K11" s="259" t="s">
        <v>242</v>
      </c>
      <c r="L11" s="71" t="s">
        <v>244</v>
      </c>
      <c r="M11" s="265"/>
      <c r="N11" s="26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s="35" customFormat="1" ht="15" customHeight="1">
      <c r="A12" s="258" t="s">
        <v>52</v>
      </c>
      <c r="B12" s="260" t="s">
        <v>247</v>
      </c>
      <c r="C12" s="261">
        <v>0</v>
      </c>
      <c r="D12" s="261" t="s">
        <v>242</v>
      </c>
      <c r="E12" s="267" t="s">
        <v>248</v>
      </c>
      <c r="F12" s="73"/>
      <c r="G12" s="74"/>
      <c r="H12" s="258" t="s">
        <v>65</v>
      </c>
      <c r="I12" s="263" t="s">
        <v>66</v>
      </c>
      <c r="J12" s="264">
        <v>3</v>
      </c>
      <c r="K12" s="259">
        <v>1</v>
      </c>
      <c r="L12" s="268" t="s">
        <v>249</v>
      </c>
      <c r="M12" s="265"/>
      <c r="N12" s="26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 s="35" customFormat="1" ht="15" customHeight="1">
      <c r="A13" s="258" t="s">
        <v>56</v>
      </c>
      <c r="B13" s="260" t="s">
        <v>57</v>
      </c>
      <c r="C13" s="261">
        <v>3</v>
      </c>
      <c r="D13" s="261" t="s">
        <v>242</v>
      </c>
      <c r="E13" s="269" t="s">
        <v>301</v>
      </c>
      <c r="F13" s="270"/>
      <c r="G13" s="271"/>
      <c r="H13" s="258" t="s">
        <v>77</v>
      </c>
      <c r="I13" s="263" t="s">
        <v>78</v>
      </c>
      <c r="J13" s="264">
        <v>3</v>
      </c>
      <c r="K13" s="259">
        <v>1</v>
      </c>
      <c r="L13" s="268" t="s">
        <v>251</v>
      </c>
      <c r="M13" s="265"/>
      <c r="N13" s="26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5" s="35" customFormat="1" ht="15" customHeight="1">
      <c r="A14" s="258" t="s">
        <v>37</v>
      </c>
      <c r="B14" s="260" t="s">
        <v>38</v>
      </c>
      <c r="C14" s="261">
        <v>3</v>
      </c>
      <c r="D14" s="261" t="s">
        <v>242</v>
      </c>
      <c r="E14" s="269" t="s">
        <v>252</v>
      </c>
      <c r="F14" s="270"/>
      <c r="G14" s="271"/>
      <c r="H14" s="258" t="s">
        <v>177</v>
      </c>
      <c r="I14" s="260" t="s">
        <v>178</v>
      </c>
      <c r="J14" s="264">
        <v>3</v>
      </c>
      <c r="K14" s="259">
        <v>1</v>
      </c>
      <c r="L14" s="268" t="s">
        <v>23</v>
      </c>
      <c r="M14" s="265"/>
      <c r="N14" s="26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s="35" customFormat="1" ht="15" customHeight="1">
      <c r="A15" s="258" t="s">
        <v>44</v>
      </c>
      <c r="B15" s="260" t="s">
        <v>253</v>
      </c>
      <c r="C15" s="261">
        <v>3</v>
      </c>
      <c r="D15" s="261" t="s">
        <v>242</v>
      </c>
      <c r="E15" s="269" t="s">
        <v>246</v>
      </c>
      <c r="F15" s="270"/>
      <c r="G15" s="271"/>
      <c r="H15" s="258" t="s">
        <v>183</v>
      </c>
      <c r="I15" s="260" t="s">
        <v>184</v>
      </c>
      <c r="J15" s="264">
        <v>3</v>
      </c>
      <c r="K15" s="259">
        <v>1</v>
      </c>
      <c r="L15" s="268" t="s">
        <v>32</v>
      </c>
      <c r="M15" s="265"/>
      <c r="N15" s="26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s="35" customFormat="1" ht="15" customHeight="1">
      <c r="A16" s="258" t="s">
        <v>25</v>
      </c>
      <c r="B16" s="260" t="s">
        <v>254</v>
      </c>
      <c r="C16" s="261">
        <v>3</v>
      </c>
      <c r="D16" s="261" t="s">
        <v>242</v>
      </c>
      <c r="E16" s="262" t="s">
        <v>246</v>
      </c>
      <c r="F16" s="73"/>
      <c r="G16" s="74"/>
      <c r="H16" s="258" t="s">
        <v>192</v>
      </c>
      <c r="I16" s="260" t="s">
        <v>193</v>
      </c>
      <c r="J16" s="264">
        <v>3</v>
      </c>
      <c r="K16" s="259">
        <v>2</v>
      </c>
      <c r="L16" s="268" t="s">
        <v>255</v>
      </c>
      <c r="M16" s="265"/>
      <c r="N16" s="266"/>
      <c r="P16" s="35">
        <f>SUM(J24:J40)</f>
        <v>24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s="35" customFormat="1" ht="15" customHeight="1">
      <c r="A17" s="258" t="s">
        <v>58</v>
      </c>
      <c r="B17" s="260" t="s">
        <v>256</v>
      </c>
      <c r="C17" s="261">
        <v>3</v>
      </c>
      <c r="D17" s="261" t="s">
        <v>242</v>
      </c>
      <c r="E17" s="269" t="s">
        <v>246</v>
      </c>
      <c r="F17" s="73"/>
      <c r="G17" s="74"/>
      <c r="H17" s="258" t="s">
        <v>198</v>
      </c>
      <c r="I17" s="260" t="s">
        <v>199</v>
      </c>
      <c r="J17" s="264">
        <v>3</v>
      </c>
      <c r="K17" s="259" t="s">
        <v>242</v>
      </c>
      <c r="L17" s="268" t="s">
        <v>257</v>
      </c>
      <c r="M17" s="265"/>
      <c r="N17" s="26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s="35" customFormat="1" ht="15" customHeight="1">
      <c r="A18" s="258" t="s">
        <v>131</v>
      </c>
      <c r="B18" s="260" t="s">
        <v>132</v>
      </c>
      <c r="C18" s="261">
        <v>1</v>
      </c>
      <c r="D18" s="261" t="s">
        <v>242</v>
      </c>
      <c r="E18" s="269" t="s">
        <v>259</v>
      </c>
      <c r="F18" s="270"/>
      <c r="G18" s="271"/>
      <c r="H18" s="258" t="s">
        <v>67</v>
      </c>
      <c r="I18" s="263" t="s">
        <v>68</v>
      </c>
      <c r="J18" s="264">
        <v>3</v>
      </c>
      <c r="K18" s="259" t="s">
        <v>242</v>
      </c>
      <c r="L18" s="272" t="s">
        <v>77</v>
      </c>
      <c r="M18" s="265"/>
      <c r="N18" s="26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s="35" customFormat="1" ht="15" customHeight="1">
      <c r="A19" s="258" t="s">
        <v>137</v>
      </c>
      <c r="B19" s="260" t="s">
        <v>138</v>
      </c>
      <c r="C19" s="261">
        <v>1</v>
      </c>
      <c r="D19" s="261" t="s">
        <v>242</v>
      </c>
      <c r="E19" s="269" t="s">
        <v>259</v>
      </c>
      <c r="F19" s="73"/>
      <c r="G19" s="74"/>
      <c r="H19" s="258" t="s">
        <v>73</v>
      </c>
      <c r="I19" s="263" t="s">
        <v>74</v>
      </c>
      <c r="J19" s="264">
        <v>2</v>
      </c>
      <c r="K19" s="259">
        <v>2</v>
      </c>
      <c r="L19" s="268" t="s">
        <v>260</v>
      </c>
      <c r="M19" s="265"/>
      <c r="N19" s="266"/>
      <c r="P19" s="35" t="e">
        <f>SUM(#REF!)</f>
        <v>#REF!</v>
      </c>
      <c r="Q19" s="35">
        <f>SUM(J24:J40)</f>
        <v>24</v>
      </c>
      <c r="R19" s="35">
        <f>SUM(J24:J40)</f>
        <v>24</v>
      </c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s="35" customFormat="1" ht="15" customHeight="1">
      <c r="A20" s="258" t="s">
        <v>142</v>
      </c>
      <c r="B20" s="260" t="s">
        <v>143</v>
      </c>
      <c r="C20" s="261">
        <v>1</v>
      </c>
      <c r="D20" s="261" t="s">
        <v>242</v>
      </c>
      <c r="E20" s="269" t="s">
        <v>259</v>
      </c>
      <c r="F20" s="270"/>
      <c r="G20" s="271"/>
      <c r="H20" s="258" t="s">
        <v>79</v>
      </c>
      <c r="I20" s="263" t="s">
        <v>80</v>
      </c>
      <c r="J20" s="264">
        <v>1</v>
      </c>
      <c r="K20" s="259">
        <v>2</v>
      </c>
      <c r="L20" s="268" t="s">
        <v>262</v>
      </c>
      <c r="M20" s="273"/>
      <c r="N20" s="265"/>
      <c r="P20" s="35" t="e">
        <f>SUM(#REF!)</f>
        <v>#REF!</v>
      </c>
      <c r="Q20" s="35" t="e">
        <f>SUM(#REF!)</f>
        <v>#REF!</v>
      </c>
      <c r="R20" s="35" t="e">
        <f>SUM(#REF!)</f>
        <v>#REF!</v>
      </c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s="35" customFormat="1" ht="15" customHeight="1" thickBot="1">
      <c r="A21" s="517" t="s">
        <v>302</v>
      </c>
      <c r="B21" s="517"/>
      <c r="C21" s="517"/>
      <c r="D21" s="517"/>
      <c r="E21" s="517"/>
      <c r="F21" s="517"/>
      <c r="G21" s="518"/>
      <c r="H21" s="258" t="s">
        <v>86</v>
      </c>
      <c r="I21" s="263" t="s">
        <v>87</v>
      </c>
      <c r="J21" s="264">
        <v>3</v>
      </c>
      <c r="K21" s="259">
        <v>2</v>
      </c>
      <c r="L21" s="268" t="s">
        <v>265</v>
      </c>
      <c r="M21" s="272"/>
      <c r="N21" s="263"/>
      <c r="R21" s="35">
        <v>6</v>
      </c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35" customFormat="1" ht="15" customHeight="1">
      <c r="A22" s="258" t="s">
        <v>84</v>
      </c>
      <c r="B22" s="260" t="s">
        <v>85</v>
      </c>
      <c r="C22" s="261">
        <v>2</v>
      </c>
      <c r="D22" s="261" t="s">
        <v>242</v>
      </c>
      <c r="E22" s="269" t="s">
        <v>259</v>
      </c>
      <c r="F22" s="73"/>
      <c r="G22" s="74"/>
      <c r="H22" s="258" t="s">
        <v>92</v>
      </c>
      <c r="I22" s="263" t="s">
        <v>93</v>
      </c>
      <c r="J22" s="264">
        <v>2</v>
      </c>
      <c r="K22" s="259" t="s">
        <v>242</v>
      </c>
      <c r="L22" s="268" t="s">
        <v>267</v>
      </c>
      <c r="M22" s="272"/>
      <c r="N22" s="26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5" customFormat="1" ht="15" customHeight="1">
      <c r="A23" s="258" t="s">
        <v>42</v>
      </c>
      <c r="B23" s="260" t="s">
        <v>261</v>
      </c>
      <c r="C23" s="261">
        <v>1</v>
      </c>
      <c r="D23" s="261" t="s">
        <v>242</v>
      </c>
      <c r="E23" s="269" t="s">
        <v>246</v>
      </c>
      <c r="F23" s="73"/>
      <c r="G23" s="74"/>
      <c r="H23" s="258" t="s">
        <v>112</v>
      </c>
      <c r="I23" s="263" t="s">
        <v>113</v>
      </c>
      <c r="J23" s="264">
        <v>3</v>
      </c>
      <c r="K23" s="259" t="s">
        <v>242</v>
      </c>
      <c r="L23" s="272" t="s">
        <v>303</v>
      </c>
      <c r="M23" s="265"/>
      <c r="N23" s="26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5" customFormat="1" ht="15" customHeight="1">
      <c r="A24" s="258" t="s">
        <v>23</v>
      </c>
      <c r="B24" s="260" t="s">
        <v>263</v>
      </c>
      <c r="C24" s="261">
        <v>3</v>
      </c>
      <c r="D24" s="261" t="s">
        <v>242</v>
      </c>
      <c r="E24" s="269" t="s">
        <v>264</v>
      </c>
      <c r="F24" s="73"/>
      <c r="G24" s="74"/>
      <c r="H24" s="258" t="s">
        <v>118</v>
      </c>
      <c r="I24" s="263" t="s">
        <v>119</v>
      </c>
      <c r="J24" s="264">
        <v>3</v>
      </c>
      <c r="K24" s="259">
        <v>1</v>
      </c>
      <c r="L24" s="268" t="s">
        <v>304</v>
      </c>
      <c r="M24" s="265"/>
      <c r="N24" s="26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35" customFormat="1" ht="15" customHeight="1">
      <c r="A25" s="258" t="s">
        <v>30</v>
      </c>
      <c r="B25" s="260" t="s">
        <v>31</v>
      </c>
      <c r="C25" s="261">
        <v>1</v>
      </c>
      <c r="D25" s="261" t="s">
        <v>242</v>
      </c>
      <c r="E25" s="269" t="s">
        <v>266</v>
      </c>
      <c r="F25" s="73"/>
      <c r="G25" s="74"/>
      <c r="H25" s="258" t="s">
        <v>125</v>
      </c>
      <c r="I25" s="263" t="s">
        <v>126</v>
      </c>
      <c r="J25" s="264">
        <v>3</v>
      </c>
      <c r="K25" s="259">
        <v>1</v>
      </c>
      <c r="L25" s="75" t="s">
        <v>305</v>
      </c>
      <c r="M25" s="265"/>
      <c r="N25" s="26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s="35" customFormat="1" ht="15" customHeight="1">
      <c r="A26" s="258" t="s">
        <v>21</v>
      </c>
      <c r="B26" s="260" t="s">
        <v>268</v>
      </c>
      <c r="C26" s="261">
        <v>3</v>
      </c>
      <c r="D26" s="261" t="s">
        <v>242</v>
      </c>
      <c r="E26" s="269" t="s">
        <v>269</v>
      </c>
      <c r="F26" s="73"/>
      <c r="G26" s="74"/>
      <c r="H26" s="258" t="s">
        <v>108</v>
      </c>
      <c r="I26" s="263" t="s">
        <v>109</v>
      </c>
      <c r="J26" s="264">
        <v>3</v>
      </c>
      <c r="K26" s="259">
        <v>2</v>
      </c>
      <c r="L26" s="75" t="s">
        <v>118</v>
      </c>
      <c r="M26" s="265"/>
      <c r="N26" s="26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s="35" customFormat="1" ht="15" customHeight="1">
      <c r="A27" s="258" t="s">
        <v>28</v>
      </c>
      <c r="B27" s="260" t="s">
        <v>271</v>
      </c>
      <c r="C27" s="261">
        <v>1</v>
      </c>
      <c r="D27" s="261" t="s">
        <v>242</v>
      </c>
      <c r="E27" s="269" t="s">
        <v>272</v>
      </c>
      <c r="F27" s="73"/>
      <c r="G27" s="74"/>
      <c r="H27" s="258" t="s">
        <v>114</v>
      </c>
      <c r="I27" s="263" t="s">
        <v>115</v>
      </c>
      <c r="J27" s="264">
        <v>3</v>
      </c>
      <c r="K27" s="259">
        <v>2</v>
      </c>
      <c r="L27" s="75" t="s">
        <v>125</v>
      </c>
      <c r="M27" s="265"/>
      <c r="N27" s="26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s="35" customFormat="1" ht="15" customHeight="1" thickBot="1">
      <c r="A28" s="258" t="s">
        <v>71</v>
      </c>
      <c r="B28" s="260" t="s">
        <v>273</v>
      </c>
      <c r="C28" s="261">
        <v>2</v>
      </c>
      <c r="D28" s="261" t="s">
        <v>242</v>
      </c>
      <c r="E28" s="269" t="s">
        <v>246</v>
      </c>
      <c r="F28" s="258"/>
      <c r="G28" s="74"/>
      <c r="H28" s="517" t="s">
        <v>306</v>
      </c>
      <c r="I28" s="517"/>
      <c r="J28" s="517"/>
      <c r="K28" s="517"/>
      <c r="L28" s="517"/>
      <c r="M28" s="517"/>
      <c r="N28" s="5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s="35" customFormat="1" ht="22.5">
      <c r="A29" s="258" t="s">
        <v>49</v>
      </c>
      <c r="B29" s="260" t="s">
        <v>307</v>
      </c>
      <c r="C29" s="261">
        <v>3</v>
      </c>
      <c r="D29" s="261" t="s">
        <v>242</v>
      </c>
      <c r="E29" s="269" t="s">
        <v>308</v>
      </c>
      <c r="F29" s="258"/>
      <c r="G29" s="74"/>
      <c r="H29" s="258" t="s">
        <v>69</v>
      </c>
      <c r="I29" s="263" t="s">
        <v>70</v>
      </c>
      <c r="J29" s="264">
        <v>1</v>
      </c>
      <c r="K29" s="261" t="s">
        <v>242</v>
      </c>
      <c r="L29" s="258" t="s">
        <v>67</v>
      </c>
      <c r="M29" s="73"/>
      <c r="N29" s="243"/>
      <c r="P29" s="35">
        <v>12</v>
      </c>
      <c r="Q29" s="35">
        <v>12</v>
      </c>
      <c r="R29" s="35">
        <v>12</v>
      </c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 s="35" customFormat="1" ht="15" customHeight="1">
      <c r="A30" s="258" t="s">
        <v>39</v>
      </c>
      <c r="B30" s="260" t="s">
        <v>309</v>
      </c>
      <c r="C30" s="261">
        <v>3</v>
      </c>
      <c r="D30" s="261" t="s">
        <v>242</v>
      </c>
      <c r="E30" s="269" t="s">
        <v>49</v>
      </c>
      <c r="F30" s="258"/>
      <c r="G30" s="74"/>
      <c r="H30" s="258" t="s">
        <v>75</v>
      </c>
      <c r="I30" s="263" t="s">
        <v>76</v>
      </c>
      <c r="J30" s="264">
        <v>1</v>
      </c>
      <c r="K30" s="261" t="s">
        <v>242</v>
      </c>
      <c r="L30" s="258" t="s">
        <v>86</v>
      </c>
      <c r="M30" s="73"/>
      <c r="N30" s="74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 s="35" customFormat="1" ht="15" customHeight="1">
      <c r="A31" s="258" t="s">
        <v>127</v>
      </c>
      <c r="B31" s="260" t="s">
        <v>128</v>
      </c>
      <c r="C31" s="261">
        <v>2</v>
      </c>
      <c r="D31" s="261" t="s">
        <v>310</v>
      </c>
      <c r="E31" s="269" t="s">
        <v>311</v>
      </c>
      <c r="F31" s="258"/>
      <c r="G31" s="266"/>
      <c r="H31" s="258" t="s">
        <v>81</v>
      </c>
      <c r="I31" s="263" t="s">
        <v>82</v>
      </c>
      <c r="J31" s="264">
        <v>1</v>
      </c>
      <c r="K31" s="261" t="s">
        <v>242</v>
      </c>
      <c r="L31" s="258" t="s">
        <v>274</v>
      </c>
      <c r="M31" s="73"/>
      <c r="N31" s="74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</row>
    <row r="32" spans="1:35" s="35" customFormat="1" ht="15" customHeight="1" thickBot="1">
      <c r="A32" s="517" t="s">
        <v>312</v>
      </c>
      <c r="B32" s="517"/>
      <c r="C32" s="517"/>
      <c r="D32" s="517"/>
      <c r="E32" s="517"/>
      <c r="F32" s="517"/>
      <c r="G32" s="518"/>
      <c r="H32" s="258" t="s">
        <v>88</v>
      </c>
      <c r="I32" s="263" t="s">
        <v>89</v>
      </c>
      <c r="J32" s="264">
        <v>1</v>
      </c>
      <c r="K32" s="261" t="s">
        <v>242</v>
      </c>
      <c r="L32" s="258" t="s">
        <v>183</v>
      </c>
      <c r="M32" s="73"/>
      <c r="N32" s="74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1:35" s="35" customFormat="1" ht="22.5">
      <c r="A33" s="258" t="s">
        <v>120</v>
      </c>
      <c r="B33" s="260" t="s">
        <v>313</v>
      </c>
      <c r="C33" s="261">
        <v>3</v>
      </c>
      <c r="D33" s="261" t="s">
        <v>310</v>
      </c>
      <c r="E33" s="269" t="s">
        <v>314</v>
      </c>
      <c r="F33" s="270"/>
      <c r="G33" s="271"/>
      <c r="H33" s="258" t="s">
        <v>94</v>
      </c>
      <c r="I33" s="263" t="s">
        <v>95</v>
      </c>
      <c r="J33" s="264">
        <v>1</v>
      </c>
      <c r="K33" s="261" t="s">
        <v>242</v>
      </c>
      <c r="L33" s="258" t="s">
        <v>71</v>
      </c>
      <c r="M33" s="73"/>
      <c r="N33" s="74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1:35" s="35" customFormat="1" ht="15" customHeight="1">
      <c r="A34" s="517"/>
      <c r="B34" s="517"/>
      <c r="C34" s="517"/>
      <c r="D34" s="517"/>
      <c r="E34" s="517"/>
      <c r="F34" s="517"/>
      <c r="G34" s="518"/>
      <c r="H34" s="258" t="s">
        <v>98</v>
      </c>
      <c r="I34" s="263" t="s">
        <v>99</v>
      </c>
      <c r="J34" s="264">
        <v>1</v>
      </c>
      <c r="K34" s="261" t="s">
        <v>242</v>
      </c>
      <c r="L34" s="272" t="s">
        <v>275</v>
      </c>
      <c r="M34" s="73"/>
      <c r="N34" s="74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 s="35" customFormat="1" ht="15" customHeight="1">
      <c r="A35" s="258"/>
      <c r="B35" s="260"/>
      <c r="C35" s="261"/>
      <c r="D35" s="261"/>
      <c r="E35" s="269"/>
      <c r="F35" s="270"/>
      <c r="G35" s="271"/>
      <c r="H35" s="258" t="s">
        <v>110</v>
      </c>
      <c r="I35" s="263" t="s">
        <v>111</v>
      </c>
      <c r="J35" s="264">
        <v>1</v>
      </c>
      <c r="K35" s="261" t="s">
        <v>242</v>
      </c>
      <c r="L35" s="272" t="s">
        <v>315</v>
      </c>
      <c r="M35" s="73"/>
      <c r="N35" s="74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35" s="35" customFormat="1" ht="15" customHeight="1">
      <c r="A36" s="258"/>
      <c r="B36" s="260"/>
      <c r="C36" s="261"/>
      <c r="D36" s="261"/>
      <c r="E36" s="269"/>
      <c r="F36" s="270"/>
      <c r="G36" s="271"/>
      <c r="H36" s="258" t="s">
        <v>116</v>
      </c>
      <c r="I36" s="263" t="s">
        <v>117</v>
      </c>
      <c r="J36" s="264">
        <v>1</v>
      </c>
      <c r="K36" s="261" t="s">
        <v>242</v>
      </c>
      <c r="L36" s="269" t="s">
        <v>112</v>
      </c>
      <c r="M36" s="73"/>
      <c r="N36" s="74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</row>
    <row r="37" spans="1:35" s="35" customFormat="1" ht="15" customHeight="1">
      <c r="A37" s="258"/>
      <c r="B37" s="260"/>
      <c r="C37" s="261"/>
      <c r="D37" s="261"/>
      <c r="E37" s="269"/>
      <c r="F37" s="270"/>
      <c r="G37" s="271"/>
      <c r="H37" s="258" t="s">
        <v>122</v>
      </c>
      <c r="I37" s="263" t="s">
        <v>123</v>
      </c>
      <c r="J37" s="264">
        <v>1</v>
      </c>
      <c r="K37" s="261" t="s">
        <v>242</v>
      </c>
      <c r="L37" s="269" t="s">
        <v>112</v>
      </c>
      <c r="M37" s="73"/>
      <c r="N37" s="74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</row>
    <row r="38" spans="1:35" s="35" customFormat="1" ht="15" customHeight="1">
      <c r="A38" s="258"/>
      <c r="B38" s="260"/>
      <c r="C38" s="261"/>
      <c r="D38" s="261"/>
      <c r="E38" s="269"/>
      <c r="F38" s="270"/>
      <c r="G38" s="271"/>
      <c r="H38" s="258" t="s">
        <v>129</v>
      </c>
      <c r="I38" s="263" t="s">
        <v>130</v>
      </c>
      <c r="J38" s="264">
        <v>1</v>
      </c>
      <c r="K38" s="261" t="s">
        <v>242</v>
      </c>
      <c r="L38" s="269" t="s">
        <v>112</v>
      </c>
      <c r="M38" s="73"/>
      <c r="N38" s="74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s="35" customFormat="1" ht="15" customHeight="1">
      <c r="A39" s="258"/>
      <c r="B39" s="260"/>
      <c r="C39" s="261"/>
      <c r="D39" s="261"/>
      <c r="E39" s="269"/>
      <c r="F39" s="270"/>
      <c r="G39" s="271"/>
      <c r="H39" s="258" t="s">
        <v>134</v>
      </c>
      <c r="I39" s="263" t="s">
        <v>135</v>
      </c>
      <c r="J39" s="264">
        <v>1</v>
      </c>
      <c r="K39" s="261" t="s">
        <v>242</v>
      </c>
      <c r="L39" s="272" t="s">
        <v>318</v>
      </c>
      <c r="M39" s="73"/>
      <c r="N39" s="74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1:35" s="35" customFormat="1" ht="15" customHeight="1">
      <c r="A40" s="258"/>
      <c r="B40" s="260"/>
      <c r="C40" s="261"/>
      <c r="D40" s="261"/>
      <c r="E40" s="269"/>
      <c r="F40" s="270"/>
      <c r="G40" s="271"/>
      <c r="H40" s="258" t="s">
        <v>139</v>
      </c>
      <c r="I40" s="263" t="s">
        <v>140</v>
      </c>
      <c r="J40" s="264">
        <v>1</v>
      </c>
      <c r="K40" s="261" t="s">
        <v>242</v>
      </c>
      <c r="L40" s="269" t="s">
        <v>108</v>
      </c>
      <c r="M40" s="265"/>
      <c r="N40" s="266"/>
      <c r="R40" s="35">
        <v>6</v>
      </c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35" s="35" customFormat="1" ht="15" customHeight="1">
      <c r="A41" s="258"/>
      <c r="B41" s="260"/>
      <c r="C41" s="261"/>
      <c r="D41" s="261"/>
      <c r="E41" s="269"/>
      <c r="F41" s="270"/>
      <c r="G41" s="271"/>
      <c r="H41" s="274"/>
      <c r="I41" s="260"/>
      <c r="J41" s="264"/>
      <c r="K41" s="259"/>
      <c r="L41" s="268"/>
      <c r="M41" s="265"/>
      <c r="N41" s="26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35" s="26" customFormat="1" ht="15" customHeight="1">
      <c r="A42" s="258"/>
      <c r="B42" s="260"/>
      <c r="C42" s="261"/>
      <c r="D42" s="261"/>
      <c r="E42" s="269"/>
      <c r="F42" s="270"/>
      <c r="G42" s="271"/>
      <c r="H42" s="258"/>
      <c r="I42" s="263"/>
      <c r="J42" s="264"/>
      <c r="K42" s="261"/>
      <c r="L42" s="269"/>
      <c r="M42" s="265"/>
      <c r="N42" s="266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5" s="26" customFormat="1" ht="15" customHeight="1">
      <c r="A43" s="258"/>
      <c r="B43" s="260"/>
      <c r="C43" s="261"/>
      <c r="D43" s="261"/>
      <c r="E43" s="269"/>
      <c r="F43" s="270"/>
      <c r="G43" s="271"/>
      <c r="H43" s="274"/>
      <c r="I43" s="260"/>
      <c r="J43" s="264"/>
      <c r="K43" s="259"/>
      <c r="L43" s="268"/>
      <c r="M43" s="265"/>
      <c r="N43" s="266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5" s="26" customFormat="1" ht="15" customHeight="1" thickBot="1">
      <c r="A44" s="258"/>
      <c r="B44" s="260"/>
      <c r="C44" s="261"/>
      <c r="D44" s="261"/>
      <c r="E44" s="269"/>
      <c r="F44" s="270"/>
      <c r="G44" s="271"/>
      <c r="H44" s="274"/>
      <c r="I44" s="260"/>
      <c r="J44" s="264"/>
      <c r="K44" s="259"/>
      <c r="L44" s="268"/>
      <c r="M44" s="265"/>
      <c r="N44" s="266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5" ht="18" customHeight="1" thickBot="1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ht="18" customHeight="1" thickBot="1">
      <c r="A46" s="522" t="s">
        <v>276</v>
      </c>
      <c r="B46" s="522"/>
      <c r="C46" s="275" t="s">
        <v>277</v>
      </c>
      <c r="D46" s="519" t="s">
        <v>278</v>
      </c>
      <c r="E46" s="520"/>
      <c r="F46" s="521"/>
      <c r="G46" s="39"/>
      <c r="H46" s="250" t="s">
        <v>170</v>
      </c>
      <c r="I46" s="250"/>
      <c r="J46" s="250"/>
      <c r="K46" s="250"/>
      <c r="L46" s="250"/>
      <c r="M46" s="250"/>
      <c r="N46" s="250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ht="18" customHeight="1">
      <c r="A47" s="522"/>
      <c r="B47" s="522"/>
      <c r="C47" s="275" t="s">
        <v>279</v>
      </c>
      <c r="D47" s="519" t="s">
        <v>280</v>
      </c>
      <c r="E47" s="520"/>
      <c r="F47" s="521"/>
      <c r="G47" s="39"/>
      <c r="H47" s="251" t="s">
        <v>281</v>
      </c>
      <c r="I47" s="252" t="s">
        <v>172</v>
      </c>
      <c r="J47" s="253"/>
      <c r="K47" s="253"/>
      <c r="L47" s="253"/>
      <c r="M47" s="253"/>
      <c r="N47" s="253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ht="18" customHeight="1">
      <c r="A48" s="522"/>
      <c r="B48" s="522"/>
      <c r="C48" s="276" t="s">
        <v>277</v>
      </c>
      <c r="D48" s="519" t="s">
        <v>282</v>
      </c>
      <c r="E48" s="520"/>
      <c r="F48" s="521"/>
      <c r="G48" s="39"/>
      <c r="H48" s="277" t="s">
        <v>283</v>
      </c>
      <c r="I48" s="278"/>
      <c r="J48" s="278"/>
      <c r="K48" s="278"/>
      <c r="L48" s="278"/>
      <c r="M48" s="278"/>
      <c r="N48" s="278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14" ht="20.100000000000001" customHeight="1">
      <c r="A49" s="522"/>
      <c r="B49" s="522"/>
      <c r="C49" s="279" t="s">
        <v>284</v>
      </c>
      <c r="D49" s="519" t="s">
        <v>285</v>
      </c>
      <c r="E49" s="520"/>
      <c r="F49" s="521"/>
      <c r="G49" s="39"/>
      <c r="J49" s="24"/>
    </row>
    <row r="50" spans="1:14" ht="20.100000000000001" customHeight="1">
      <c r="J50" s="24"/>
    </row>
    <row r="51" spans="1:14" s="41" customFormat="1" ht="20.100000000000001" customHeight="1" thickBot="1">
      <c r="A51" s="24"/>
      <c r="B51" s="24"/>
      <c r="C51" s="40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s="41" customFormat="1" ht="20.100000000000001" customHeight="1" thickBot="1">
      <c r="A52" s="502" t="s">
        <v>319</v>
      </c>
      <c r="B52" s="502"/>
      <c r="C52" s="502"/>
      <c r="D52" s="502"/>
      <c r="E52" s="502"/>
      <c r="F52" s="502"/>
      <c r="G52" s="502"/>
      <c r="H52" s="24"/>
      <c r="I52" s="24"/>
      <c r="J52" s="40"/>
      <c r="K52" s="24"/>
      <c r="L52" s="24"/>
      <c r="M52" s="24"/>
      <c r="N52" s="24"/>
    </row>
    <row r="53" spans="1:14" s="41" customFormat="1" ht="20.100000000000001" customHeight="1">
      <c r="A53" s="513" t="s">
        <v>287</v>
      </c>
      <c r="B53" s="513"/>
      <c r="C53" s="513"/>
      <c r="D53" s="280">
        <v>110</v>
      </c>
      <c r="E53" s="514"/>
      <c r="F53" s="514"/>
      <c r="G53" s="514"/>
      <c r="I53" s="42"/>
      <c r="J53" s="43"/>
    </row>
    <row r="54" spans="1:14" s="41" customFormat="1" ht="20.100000000000001" customHeight="1">
      <c r="A54" s="512" t="s">
        <v>288</v>
      </c>
      <c r="B54" s="512"/>
      <c r="C54" s="512"/>
      <c r="D54" s="281">
        <v>0</v>
      </c>
      <c r="E54" s="515"/>
      <c r="F54" s="515"/>
      <c r="G54" s="515"/>
      <c r="I54" s="42"/>
      <c r="J54" s="43"/>
    </row>
    <row r="55" spans="1:14" s="41" customFormat="1" ht="20.100000000000001" customHeight="1">
      <c r="A55" s="512" t="s">
        <v>289</v>
      </c>
      <c r="B55" s="512"/>
      <c r="C55" s="512"/>
      <c r="D55" s="281">
        <v>0</v>
      </c>
      <c r="E55" s="515"/>
      <c r="F55" s="515"/>
      <c r="G55" s="515"/>
      <c r="I55" s="42"/>
      <c r="J55" s="43"/>
    </row>
    <row r="56" spans="1:14" s="41" customFormat="1" ht="20.100000000000001" customHeight="1">
      <c r="A56" s="512" t="s">
        <v>290</v>
      </c>
      <c r="B56" s="512"/>
      <c r="C56" s="512"/>
      <c r="D56" s="516" t="s">
        <v>291</v>
      </c>
      <c r="E56" s="516"/>
      <c r="F56" s="516" t="s">
        <v>291</v>
      </c>
      <c r="G56" s="516"/>
      <c r="J56" s="43"/>
    </row>
    <row r="57" spans="1:14" s="41" customFormat="1" ht="20.100000000000001" customHeight="1">
      <c r="C57" s="43"/>
      <c r="J57" s="43"/>
    </row>
    <row r="58" spans="1:14" s="41" customFormat="1" ht="20.100000000000001" customHeight="1">
      <c r="A58" s="508" t="s">
        <v>292</v>
      </c>
      <c r="B58" s="508"/>
      <c r="C58" s="509" t="s">
        <v>293</v>
      </c>
      <c r="D58" s="509"/>
      <c r="E58" s="509"/>
      <c r="F58" s="509"/>
      <c r="G58" s="509"/>
      <c r="H58" s="508" t="s">
        <v>294</v>
      </c>
      <c r="I58" s="508"/>
      <c r="J58" s="67" t="s">
        <v>293</v>
      </c>
      <c r="K58" s="67"/>
      <c r="L58" s="67"/>
      <c r="M58" s="67"/>
      <c r="N58" s="67"/>
    </row>
    <row r="59" spans="1:14" ht="20.100000000000001" customHeight="1">
      <c r="A59" s="41"/>
      <c r="B59" s="41"/>
      <c r="C59" s="43"/>
      <c r="D59" s="41"/>
      <c r="E59" s="41"/>
      <c r="F59" s="41"/>
      <c r="G59" s="41"/>
      <c r="H59" s="41"/>
      <c r="I59" s="41"/>
      <c r="J59" s="43"/>
      <c r="K59" s="41"/>
      <c r="L59" s="41"/>
      <c r="M59" s="41"/>
      <c r="N59" s="41"/>
    </row>
    <row r="60" spans="1:14" ht="20.100000000000001" customHeight="1">
      <c r="A60" s="508" t="s">
        <v>295</v>
      </c>
      <c r="B60" s="508"/>
      <c r="C60" s="509" t="s">
        <v>293</v>
      </c>
      <c r="D60" s="509"/>
      <c r="E60" s="509"/>
      <c r="F60" s="509"/>
      <c r="G60" s="509"/>
      <c r="H60" s="508" t="s">
        <v>296</v>
      </c>
      <c r="I60" s="508"/>
      <c r="J60" s="510">
        <f ca="1">TODAY()</f>
        <v>45327</v>
      </c>
      <c r="K60" s="510"/>
      <c r="L60" s="510"/>
      <c r="M60" s="511">
        <f ca="1">NOW()</f>
        <v>45327.513521527777</v>
      </c>
      <c r="N60" s="511"/>
    </row>
    <row r="62" spans="1:14" s="41" customFormat="1" ht="20.100000000000001" customHeight="1">
      <c r="C62" s="43"/>
      <c r="J62" s="43"/>
    </row>
    <row r="63" spans="1:14" ht="20.100000000000001" customHeight="1">
      <c r="A63" s="508"/>
      <c r="B63" s="508"/>
      <c r="C63" s="509"/>
      <c r="D63" s="509"/>
      <c r="E63" s="509"/>
      <c r="F63" s="509"/>
      <c r="G63" s="509"/>
      <c r="H63" s="508"/>
      <c r="I63" s="508"/>
      <c r="J63" s="523"/>
      <c r="K63" s="523"/>
      <c r="L63" s="523"/>
      <c r="M63" s="524"/>
      <c r="N63" s="524"/>
    </row>
  </sheetData>
  <sheetProtection algorithmName="SHA-512" hashValue="P9/NjZ8WbrrQeTN/ANjcRbhhIKI1+MOjq/Fucwa3R1GVhORO591+WKtsgMRwh07oD4SrM6C89zKpnjk++aiOzA==" saltValue="7zthm1WdT6oHS4FTWXlEpA==" spinCount="100000" sheet="1" formatCells="0" formatColumns="0" formatRows="0" insertColumns="0" insertRows="0" insertHyperlinks="0" deleteColumns="0" deleteRows="0" sort="0" autoFilter="0" pivotTables="0"/>
  <mergeCells count="56">
    <mergeCell ref="A63:B63"/>
    <mergeCell ref="C63:G63"/>
    <mergeCell ref="H63:I63"/>
    <mergeCell ref="H28:N28"/>
    <mergeCell ref="A21:G21"/>
    <mergeCell ref="A32:G32"/>
    <mergeCell ref="D49:F49"/>
    <mergeCell ref="A34:G34"/>
    <mergeCell ref="A46:B49"/>
    <mergeCell ref="D46:F46"/>
    <mergeCell ref="A58:B58"/>
    <mergeCell ref="C58:G58"/>
    <mergeCell ref="D47:F47"/>
    <mergeCell ref="D48:F48"/>
    <mergeCell ref="J63:L63"/>
    <mergeCell ref="M63:N63"/>
    <mergeCell ref="E8:E9"/>
    <mergeCell ref="F8:F9"/>
    <mergeCell ref="H58:I58"/>
    <mergeCell ref="A52:G52"/>
    <mergeCell ref="A56:C56"/>
    <mergeCell ref="A53:C53"/>
    <mergeCell ref="E53:G53"/>
    <mergeCell ref="A54:C54"/>
    <mergeCell ref="E54:G54"/>
    <mergeCell ref="A55:C55"/>
    <mergeCell ref="E55:G55"/>
    <mergeCell ref="D56:E56"/>
    <mergeCell ref="F56:G56"/>
    <mergeCell ref="A5:N5"/>
    <mergeCell ref="A1:B1"/>
    <mergeCell ref="C1:I1"/>
    <mergeCell ref="J1:N1"/>
    <mergeCell ref="A2:N3"/>
    <mergeCell ref="A4:N4"/>
    <mergeCell ref="A6:G6"/>
    <mergeCell ref="H6:N6"/>
    <mergeCell ref="A7:G7"/>
    <mergeCell ref="H7:N7"/>
    <mergeCell ref="A8:A9"/>
    <mergeCell ref="B8:B9"/>
    <mergeCell ref="C8:C9"/>
    <mergeCell ref="G8:G9"/>
    <mergeCell ref="H8:H9"/>
    <mergeCell ref="N8:N9"/>
    <mergeCell ref="I8:I9"/>
    <mergeCell ref="J8:J9"/>
    <mergeCell ref="K8:K9"/>
    <mergeCell ref="L8:L9"/>
    <mergeCell ref="M8:M9"/>
    <mergeCell ref="D8:D9"/>
    <mergeCell ref="A60:B60"/>
    <mergeCell ref="C60:G60"/>
    <mergeCell ref="H60:I60"/>
    <mergeCell ref="J60:L60"/>
    <mergeCell ref="M60:N60"/>
  </mergeCells>
  <printOptions horizontalCentered="1"/>
  <pageMargins left="0" right="0" top="0.25" bottom="0.25" header="0.05" footer="0.05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70C0"/>
    <pageSetUpPr fitToPage="1"/>
  </sheetPr>
  <dimension ref="A1:AI69"/>
  <sheetViews>
    <sheetView view="pageBreakPreview" zoomScaleNormal="100" zoomScaleSheetLayoutView="100" workbookViewId="0">
      <selection activeCell="E19" sqref="E19"/>
    </sheetView>
  </sheetViews>
  <sheetFormatPr defaultColWidth="9" defaultRowHeight="20.100000000000001" customHeight="1"/>
  <cols>
    <col min="1" max="1" width="10.7109375" style="24" customWidth="1"/>
    <col min="2" max="2" width="35.28515625" style="24" bestFit="1" customWidth="1"/>
    <col min="3" max="3" width="3.7109375" style="40" customWidth="1"/>
    <col min="4" max="4" width="5.7109375" style="24" customWidth="1"/>
    <col min="5" max="5" width="25.7109375" style="24" bestFit="1" customWidth="1"/>
    <col min="6" max="6" width="4.7109375" style="24" customWidth="1"/>
    <col min="7" max="7" width="8.7109375" style="24" customWidth="1"/>
    <col min="8" max="8" width="10.7109375" style="24" customWidth="1"/>
    <col min="9" max="9" width="37.7109375" style="24" customWidth="1"/>
    <col min="10" max="10" width="3.7109375" style="40" customWidth="1"/>
    <col min="11" max="11" width="5.7109375" style="24" customWidth="1"/>
    <col min="12" max="12" width="29.28515625" style="24" bestFit="1" customWidth="1"/>
    <col min="13" max="13" width="4.7109375" style="24" customWidth="1"/>
    <col min="14" max="14" width="8.7109375" style="24" customWidth="1"/>
    <col min="15" max="15" width="9" style="24" customWidth="1"/>
    <col min="16" max="17" width="2.7109375" style="24" bestFit="1" customWidth="1"/>
    <col min="18" max="18" width="6.7109375" style="24" customWidth="1"/>
    <col min="19" max="16384" width="9" style="24"/>
  </cols>
  <sheetData>
    <row r="1" spans="1:35" s="22" customFormat="1" ht="61.5" customHeight="1" thickBot="1">
      <c r="A1" s="482" t="s">
        <v>225</v>
      </c>
      <c r="B1" s="482"/>
      <c r="C1" s="483"/>
      <c r="D1" s="483"/>
      <c r="E1" s="483"/>
      <c r="F1" s="483"/>
      <c r="G1" s="483"/>
      <c r="H1" s="483"/>
      <c r="I1" s="483"/>
      <c r="J1" s="482" t="s">
        <v>226</v>
      </c>
      <c r="K1" s="482"/>
      <c r="L1" s="482"/>
      <c r="M1" s="482"/>
      <c r="N1" s="482"/>
    </row>
    <row r="2" spans="1:35" s="23" customFormat="1" ht="13.5" customHeight="1">
      <c r="A2" s="484" t="s">
        <v>227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</row>
    <row r="3" spans="1:35" ht="24.95" customHeight="1">
      <c r="A3" s="485"/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</row>
    <row r="4" spans="1:35" ht="24.95" customHeight="1">
      <c r="A4" s="487" t="s">
        <v>320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</row>
    <row r="5" spans="1:35" ht="24.95" customHeight="1">
      <c r="A5" s="538" t="s">
        <v>321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40"/>
    </row>
    <row r="6" spans="1:35" ht="25.5" customHeight="1">
      <c r="A6" s="537" t="s">
        <v>230</v>
      </c>
      <c r="B6" s="537"/>
      <c r="C6" s="537"/>
      <c r="D6" s="537"/>
      <c r="E6" s="537"/>
      <c r="F6" s="537"/>
      <c r="G6" s="537"/>
      <c r="H6" s="537" t="s">
        <v>231</v>
      </c>
      <c r="I6" s="537"/>
      <c r="J6" s="537"/>
      <c r="K6" s="537"/>
      <c r="L6" s="537"/>
      <c r="M6" s="537"/>
      <c r="N6" s="537"/>
    </row>
    <row r="7" spans="1:35" ht="25.15" customHeight="1" thickBot="1">
      <c r="A7" s="475" t="s">
        <v>322</v>
      </c>
      <c r="B7" s="476"/>
      <c r="C7" s="476"/>
      <c r="D7" s="476"/>
      <c r="E7" s="476"/>
      <c r="F7" s="476"/>
      <c r="G7" s="477"/>
      <c r="H7" s="475" t="s">
        <v>323</v>
      </c>
      <c r="I7" s="476"/>
      <c r="J7" s="476"/>
      <c r="K7" s="476"/>
      <c r="L7" s="476"/>
      <c r="M7" s="476"/>
      <c r="N7" s="477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s="26" customFormat="1" ht="15" customHeight="1">
      <c r="A8" s="478" t="s">
        <v>234</v>
      </c>
      <c r="B8" s="480" t="s">
        <v>235</v>
      </c>
      <c r="C8" s="480" t="s">
        <v>236</v>
      </c>
      <c r="D8" s="480" t="s">
        <v>237</v>
      </c>
      <c r="E8" s="480" t="s">
        <v>238</v>
      </c>
      <c r="F8" s="480" t="s">
        <v>239</v>
      </c>
      <c r="G8" s="480" t="s">
        <v>240</v>
      </c>
      <c r="H8" s="498" t="s">
        <v>234</v>
      </c>
      <c r="I8" s="500" t="s">
        <v>235</v>
      </c>
      <c r="J8" s="500" t="s">
        <v>236</v>
      </c>
      <c r="K8" s="503" t="s">
        <v>237</v>
      </c>
      <c r="L8" s="480" t="s">
        <v>238</v>
      </c>
      <c r="M8" s="490" t="s">
        <v>239</v>
      </c>
      <c r="N8" s="492" t="s">
        <v>240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s="26" customFormat="1" ht="18.75" customHeight="1" thickBot="1">
      <c r="A9" s="479"/>
      <c r="B9" s="481"/>
      <c r="C9" s="481"/>
      <c r="D9" s="481"/>
      <c r="E9" s="481"/>
      <c r="F9" s="481"/>
      <c r="G9" s="481"/>
      <c r="H9" s="533"/>
      <c r="I9" s="534"/>
      <c r="J9" s="534"/>
      <c r="K9" s="504"/>
      <c r="L9" s="481"/>
      <c r="M9" s="491"/>
      <c r="N9" s="493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s="35" customFormat="1" ht="15" customHeight="1" thickTop="1">
      <c r="A10" s="258" t="s">
        <v>35</v>
      </c>
      <c r="B10" s="28" t="s">
        <v>241</v>
      </c>
      <c r="C10" s="29">
        <v>3</v>
      </c>
      <c r="D10" s="29" t="s">
        <v>242</v>
      </c>
      <c r="E10" s="30" t="s">
        <v>243</v>
      </c>
      <c r="F10" s="31"/>
      <c r="G10" s="32"/>
      <c r="H10" s="258" t="s">
        <v>32</v>
      </c>
      <c r="I10" s="70" t="s">
        <v>33</v>
      </c>
      <c r="J10" s="33">
        <v>3</v>
      </c>
      <c r="K10" s="259" t="s">
        <v>242</v>
      </c>
      <c r="L10" s="71" t="s">
        <v>244</v>
      </c>
      <c r="M10" s="72"/>
      <c r="N10" s="3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s="35" customFormat="1" ht="15" customHeight="1">
      <c r="A11" s="258" t="s">
        <v>47</v>
      </c>
      <c r="B11" s="260" t="s">
        <v>245</v>
      </c>
      <c r="C11" s="261">
        <v>3</v>
      </c>
      <c r="D11" s="261" t="s">
        <v>242</v>
      </c>
      <c r="E11" s="262" t="s">
        <v>246</v>
      </c>
      <c r="F11" s="73"/>
      <c r="G11" s="74"/>
      <c r="H11" s="258" t="s">
        <v>54</v>
      </c>
      <c r="I11" s="263" t="s">
        <v>55</v>
      </c>
      <c r="J11" s="264">
        <v>3</v>
      </c>
      <c r="K11" s="259" t="s">
        <v>242</v>
      </c>
      <c r="L11" s="71" t="s">
        <v>244</v>
      </c>
      <c r="M11" s="265"/>
      <c r="N11" s="26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s="35" customFormat="1" ht="15" customHeight="1">
      <c r="A12" s="258" t="s">
        <v>301</v>
      </c>
      <c r="B12" s="260" t="s">
        <v>247</v>
      </c>
      <c r="C12" s="261">
        <v>0</v>
      </c>
      <c r="D12" s="261" t="s">
        <v>242</v>
      </c>
      <c r="E12" s="267" t="s">
        <v>248</v>
      </c>
      <c r="F12" s="73"/>
      <c r="G12" s="74"/>
      <c r="H12" s="258" t="s">
        <v>65</v>
      </c>
      <c r="I12" s="263" t="s">
        <v>66</v>
      </c>
      <c r="J12" s="264">
        <v>3</v>
      </c>
      <c r="K12" s="259">
        <v>1</v>
      </c>
      <c r="L12" s="268" t="s">
        <v>249</v>
      </c>
      <c r="M12" s="265"/>
      <c r="N12" s="26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 s="35" customFormat="1" ht="22.5">
      <c r="A13" s="258" t="s">
        <v>56</v>
      </c>
      <c r="B13" s="260" t="s">
        <v>57</v>
      </c>
      <c r="C13" s="261">
        <v>3</v>
      </c>
      <c r="D13" s="261" t="s">
        <v>242</v>
      </c>
      <c r="E13" s="269" t="s">
        <v>250</v>
      </c>
      <c r="F13" s="270"/>
      <c r="G13" s="271"/>
      <c r="H13" s="258" t="s">
        <v>77</v>
      </c>
      <c r="I13" s="263" t="s">
        <v>78</v>
      </c>
      <c r="J13" s="264">
        <v>3</v>
      </c>
      <c r="K13" s="259">
        <v>1</v>
      </c>
      <c r="L13" s="268" t="s">
        <v>251</v>
      </c>
      <c r="M13" s="265"/>
      <c r="N13" s="26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5" s="35" customFormat="1" ht="15" customHeight="1">
      <c r="A14" s="258" t="s">
        <v>37</v>
      </c>
      <c r="B14" s="260" t="s">
        <v>38</v>
      </c>
      <c r="C14" s="261">
        <v>3</v>
      </c>
      <c r="D14" s="261" t="s">
        <v>242</v>
      </c>
      <c r="E14" s="269" t="s">
        <v>252</v>
      </c>
      <c r="F14" s="270"/>
      <c r="G14" s="271"/>
      <c r="H14" s="258" t="s">
        <v>177</v>
      </c>
      <c r="I14" s="260" t="s">
        <v>178</v>
      </c>
      <c r="J14" s="264">
        <v>3</v>
      </c>
      <c r="K14" s="259">
        <v>1</v>
      </c>
      <c r="L14" s="268" t="s">
        <v>23</v>
      </c>
      <c r="M14" s="265"/>
      <c r="N14" s="26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s="35" customFormat="1" ht="15" customHeight="1">
      <c r="A15" s="258" t="s">
        <v>44</v>
      </c>
      <c r="B15" s="260" t="s">
        <v>253</v>
      </c>
      <c r="C15" s="261">
        <v>3</v>
      </c>
      <c r="D15" s="261" t="s">
        <v>242</v>
      </c>
      <c r="E15" s="269" t="s">
        <v>246</v>
      </c>
      <c r="F15" s="270"/>
      <c r="G15" s="271"/>
      <c r="H15" s="258" t="s">
        <v>183</v>
      </c>
      <c r="I15" s="260" t="s">
        <v>184</v>
      </c>
      <c r="J15" s="264">
        <v>3</v>
      </c>
      <c r="K15" s="259">
        <v>1</v>
      </c>
      <c r="L15" s="268" t="s">
        <v>32</v>
      </c>
      <c r="M15" s="265"/>
      <c r="N15" s="26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s="35" customFormat="1" ht="15" customHeight="1">
      <c r="A16" s="258" t="s">
        <v>25</v>
      </c>
      <c r="B16" s="260" t="s">
        <v>254</v>
      </c>
      <c r="C16" s="261">
        <v>3</v>
      </c>
      <c r="D16" s="261" t="s">
        <v>242</v>
      </c>
      <c r="E16" s="262" t="s">
        <v>246</v>
      </c>
      <c r="F16" s="73"/>
      <c r="G16" s="74"/>
      <c r="H16" s="258" t="s">
        <v>192</v>
      </c>
      <c r="I16" s="260" t="s">
        <v>193</v>
      </c>
      <c r="J16" s="264">
        <v>3</v>
      </c>
      <c r="K16" s="259">
        <v>2</v>
      </c>
      <c r="L16" s="268" t="s">
        <v>255</v>
      </c>
      <c r="M16" s="265"/>
      <c r="N16" s="26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s="35" customFormat="1" ht="15" customHeight="1">
      <c r="A17" s="258" t="s">
        <v>58</v>
      </c>
      <c r="B17" s="260" t="s">
        <v>256</v>
      </c>
      <c r="C17" s="261">
        <v>3</v>
      </c>
      <c r="D17" s="261" t="s">
        <v>242</v>
      </c>
      <c r="E17" s="269" t="s">
        <v>246</v>
      </c>
      <c r="F17" s="73"/>
      <c r="G17" s="74"/>
      <c r="H17" s="258" t="s">
        <v>198</v>
      </c>
      <c r="I17" s="260" t="s">
        <v>199</v>
      </c>
      <c r="J17" s="264">
        <v>3</v>
      </c>
      <c r="K17" s="259" t="s">
        <v>242</v>
      </c>
      <c r="L17" s="268" t="s">
        <v>257</v>
      </c>
      <c r="M17" s="265"/>
      <c r="N17" s="26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s="35" customFormat="1" ht="15" customHeight="1">
      <c r="A18" s="258" t="s">
        <v>131</v>
      </c>
      <c r="B18" s="260" t="s">
        <v>132</v>
      </c>
      <c r="C18" s="261">
        <v>1</v>
      </c>
      <c r="D18" s="261" t="s">
        <v>242</v>
      </c>
      <c r="E18" s="269" t="s">
        <v>259</v>
      </c>
      <c r="F18" s="270"/>
      <c r="G18" s="271"/>
      <c r="H18" s="258" t="s">
        <v>67</v>
      </c>
      <c r="I18" s="263" t="s">
        <v>68</v>
      </c>
      <c r="J18" s="264">
        <v>3</v>
      </c>
      <c r="K18" s="259" t="s">
        <v>242</v>
      </c>
      <c r="L18" s="272" t="s">
        <v>77</v>
      </c>
      <c r="M18" s="265"/>
      <c r="N18" s="26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s="35" customFormat="1" ht="15" customHeight="1">
      <c r="A19" s="258" t="s">
        <v>137</v>
      </c>
      <c r="B19" s="260" t="s">
        <v>138</v>
      </c>
      <c r="C19" s="261">
        <v>1</v>
      </c>
      <c r="D19" s="261" t="s">
        <v>242</v>
      </c>
      <c r="E19" s="269" t="s">
        <v>259</v>
      </c>
      <c r="F19" s="73"/>
      <c r="G19" s="74"/>
      <c r="H19" s="258" t="s">
        <v>73</v>
      </c>
      <c r="I19" s="263" t="s">
        <v>74</v>
      </c>
      <c r="J19" s="264">
        <v>2</v>
      </c>
      <c r="K19" s="259">
        <v>2</v>
      </c>
      <c r="L19" s="268" t="s">
        <v>260</v>
      </c>
      <c r="M19" s="265"/>
      <c r="N19" s="26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s="35" customFormat="1" ht="15" customHeight="1">
      <c r="A20" s="258" t="s">
        <v>142</v>
      </c>
      <c r="B20" s="260" t="s">
        <v>143</v>
      </c>
      <c r="C20" s="261">
        <v>1</v>
      </c>
      <c r="D20" s="261" t="s">
        <v>242</v>
      </c>
      <c r="E20" s="269" t="s">
        <v>259</v>
      </c>
      <c r="F20" s="73"/>
      <c r="G20" s="74"/>
      <c r="H20" s="258" t="s">
        <v>79</v>
      </c>
      <c r="I20" s="263" t="s">
        <v>80</v>
      </c>
      <c r="J20" s="264">
        <v>1</v>
      </c>
      <c r="K20" s="259">
        <v>2</v>
      </c>
      <c r="L20" s="268" t="s">
        <v>262</v>
      </c>
      <c r="M20" s="273"/>
      <c r="N20" s="26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s="35" customFormat="1" ht="22.5">
      <c r="A21" s="258" t="s">
        <v>49</v>
      </c>
      <c r="B21" s="260" t="s">
        <v>307</v>
      </c>
      <c r="C21" s="261">
        <v>3</v>
      </c>
      <c r="D21" s="261" t="s">
        <v>242</v>
      </c>
      <c r="E21" s="269" t="s">
        <v>308</v>
      </c>
      <c r="F21" s="73"/>
      <c r="G21" s="74"/>
      <c r="H21" s="258" t="s">
        <v>86</v>
      </c>
      <c r="I21" s="263" t="s">
        <v>87</v>
      </c>
      <c r="J21" s="264">
        <v>3</v>
      </c>
      <c r="K21" s="259">
        <v>2</v>
      </c>
      <c r="L21" s="268" t="s">
        <v>265</v>
      </c>
      <c r="M21" s="272"/>
      <c r="N21" s="26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35" customFormat="1" ht="11.25">
      <c r="A22" s="258" t="s">
        <v>162</v>
      </c>
      <c r="B22" s="260" t="s">
        <v>163</v>
      </c>
      <c r="C22" s="261">
        <v>3</v>
      </c>
      <c r="D22" s="261" t="s">
        <v>242</v>
      </c>
      <c r="E22" s="269" t="s">
        <v>324</v>
      </c>
      <c r="F22" s="270"/>
      <c r="G22" s="271"/>
      <c r="H22" s="258" t="s">
        <v>92</v>
      </c>
      <c r="I22" s="263" t="s">
        <v>93</v>
      </c>
      <c r="J22" s="264">
        <v>2</v>
      </c>
      <c r="K22" s="259" t="s">
        <v>242</v>
      </c>
      <c r="L22" s="268" t="s">
        <v>267</v>
      </c>
      <c r="M22" s="272"/>
      <c r="N22" s="26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5" customFormat="1" ht="15" customHeight="1" thickBot="1">
      <c r="A23" s="517" t="s">
        <v>325</v>
      </c>
      <c r="B23" s="517"/>
      <c r="C23" s="517"/>
      <c r="D23" s="517"/>
      <c r="E23" s="517"/>
      <c r="F23" s="517"/>
      <c r="G23" s="518"/>
      <c r="H23" s="258" t="s">
        <v>112</v>
      </c>
      <c r="I23" s="263" t="s">
        <v>113</v>
      </c>
      <c r="J23" s="264">
        <v>3</v>
      </c>
      <c r="K23" s="259" t="s">
        <v>242</v>
      </c>
      <c r="L23" s="272" t="s">
        <v>303</v>
      </c>
      <c r="M23" s="265"/>
      <c r="N23" s="26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5" customFormat="1" ht="15" customHeight="1">
      <c r="A24" s="258" t="s">
        <v>84</v>
      </c>
      <c r="B24" s="260" t="s">
        <v>85</v>
      </c>
      <c r="C24" s="261">
        <v>2</v>
      </c>
      <c r="D24" s="261" t="s">
        <v>242</v>
      </c>
      <c r="E24" s="269" t="s">
        <v>259</v>
      </c>
      <c r="F24" s="73"/>
      <c r="G24" s="74"/>
      <c r="H24" s="258" t="s">
        <v>118</v>
      </c>
      <c r="I24" s="263" t="s">
        <v>119</v>
      </c>
      <c r="J24" s="264">
        <v>3</v>
      </c>
      <c r="K24" s="259">
        <v>1</v>
      </c>
      <c r="L24" s="268" t="s">
        <v>304</v>
      </c>
      <c r="M24" s="265"/>
      <c r="N24" s="26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35" customFormat="1" ht="15" customHeight="1">
      <c r="A25" s="258" t="s">
        <v>42</v>
      </c>
      <c r="B25" s="260" t="s">
        <v>261</v>
      </c>
      <c r="C25" s="261">
        <v>1</v>
      </c>
      <c r="D25" s="261" t="s">
        <v>242</v>
      </c>
      <c r="E25" s="269" t="s">
        <v>246</v>
      </c>
      <c r="F25" s="73"/>
      <c r="G25" s="74"/>
      <c r="H25" s="258" t="s">
        <v>125</v>
      </c>
      <c r="I25" s="263" t="s">
        <v>126</v>
      </c>
      <c r="J25" s="264">
        <v>3</v>
      </c>
      <c r="K25" s="259">
        <v>1</v>
      </c>
      <c r="L25" s="75" t="s">
        <v>305</v>
      </c>
      <c r="M25" s="265"/>
      <c r="N25" s="26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s="35" customFormat="1" ht="15" customHeight="1">
      <c r="A26" s="258" t="s">
        <v>23</v>
      </c>
      <c r="B26" s="260" t="s">
        <v>263</v>
      </c>
      <c r="C26" s="261">
        <v>3</v>
      </c>
      <c r="D26" s="261" t="s">
        <v>242</v>
      </c>
      <c r="E26" s="269" t="s">
        <v>264</v>
      </c>
      <c r="F26" s="73"/>
      <c r="G26" s="74"/>
      <c r="H26" s="258" t="s">
        <v>108</v>
      </c>
      <c r="I26" s="263" t="s">
        <v>109</v>
      </c>
      <c r="J26" s="264">
        <v>3</v>
      </c>
      <c r="K26" s="259">
        <v>2</v>
      </c>
      <c r="L26" s="272" t="s">
        <v>118</v>
      </c>
      <c r="M26" s="265"/>
      <c r="N26" s="26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s="35" customFormat="1" ht="15" customHeight="1">
      <c r="A27" s="258" t="s">
        <v>30</v>
      </c>
      <c r="B27" s="260" t="s">
        <v>31</v>
      </c>
      <c r="C27" s="261">
        <v>1</v>
      </c>
      <c r="D27" s="261" t="s">
        <v>242</v>
      </c>
      <c r="E27" s="269" t="s">
        <v>266</v>
      </c>
      <c r="F27" s="73"/>
      <c r="G27" s="74"/>
      <c r="H27" s="258" t="s">
        <v>114</v>
      </c>
      <c r="I27" s="263" t="s">
        <v>115</v>
      </c>
      <c r="J27" s="264">
        <v>3</v>
      </c>
      <c r="K27" s="259">
        <v>2</v>
      </c>
      <c r="L27" s="272" t="s">
        <v>125</v>
      </c>
      <c r="M27" s="265"/>
      <c r="N27" s="26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s="35" customFormat="1" ht="15" customHeight="1">
      <c r="A28" s="258" t="s">
        <v>21</v>
      </c>
      <c r="B28" s="260" t="s">
        <v>268</v>
      </c>
      <c r="C28" s="261">
        <v>3</v>
      </c>
      <c r="D28" s="261" t="s">
        <v>242</v>
      </c>
      <c r="E28" s="269" t="s">
        <v>269</v>
      </c>
      <c r="F28" s="73"/>
      <c r="G28" s="74"/>
      <c r="H28" s="258" t="s">
        <v>165</v>
      </c>
      <c r="I28" s="263" t="s">
        <v>166</v>
      </c>
      <c r="J28" s="264">
        <v>3</v>
      </c>
      <c r="K28" s="259">
        <v>2</v>
      </c>
      <c r="L28" s="272" t="s">
        <v>114</v>
      </c>
      <c r="M28" s="265"/>
      <c r="N28" s="26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s="35" customFormat="1" ht="15" customHeight="1">
      <c r="A29" s="258" t="s">
        <v>28</v>
      </c>
      <c r="B29" s="260" t="s">
        <v>271</v>
      </c>
      <c r="C29" s="261">
        <v>1</v>
      </c>
      <c r="D29" s="261" t="s">
        <v>242</v>
      </c>
      <c r="E29" s="269" t="s">
        <v>272</v>
      </c>
      <c r="F29" s="73"/>
      <c r="G29" s="74"/>
      <c r="H29" s="258" t="s">
        <v>148</v>
      </c>
      <c r="I29" s="263" t="s">
        <v>149</v>
      </c>
      <c r="J29" s="264">
        <v>3</v>
      </c>
      <c r="K29" s="259">
        <v>1</v>
      </c>
      <c r="L29" s="268" t="s">
        <v>527</v>
      </c>
      <c r="M29" s="265"/>
      <c r="N29" s="26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 s="35" customFormat="1" ht="15" customHeight="1">
      <c r="A30" s="258" t="s">
        <v>71</v>
      </c>
      <c r="B30" s="260" t="s">
        <v>273</v>
      </c>
      <c r="C30" s="261">
        <v>2</v>
      </c>
      <c r="D30" s="261" t="s">
        <v>242</v>
      </c>
      <c r="E30" s="269" t="s">
        <v>246</v>
      </c>
      <c r="F30" s="73"/>
      <c r="G30" s="74"/>
      <c r="H30" s="258" t="s">
        <v>154</v>
      </c>
      <c r="I30" s="263" t="s">
        <v>155</v>
      </c>
      <c r="J30" s="264">
        <v>3</v>
      </c>
      <c r="K30" s="259">
        <v>1</v>
      </c>
      <c r="L30" s="268" t="s">
        <v>525</v>
      </c>
      <c r="M30" s="265"/>
      <c r="N30" s="26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 s="35" customFormat="1" ht="15" customHeight="1">
      <c r="A31" s="258" t="s">
        <v>39</v>
      </c>
      <c r="B31" s="260" t="s">
        <v>309</v>
      </c>
      <c r="C31" s="261">
        <v>3</v>
      </c>
      <c r="D31" s="261" t="s">
        <v>242</v>
      </c>
      <c r="E31" s="269" t="s">
        <v>49</v>
      </c>
      <c r="F31" s="73"/>
      <c r="G31" s="74"/>
      <c r="H31" s="258" t="s">
        <v>156</v>
      </c>
      <c r="I31" s="263" t="s">
        <v>157</v>
      </c>
      <c r="J31" s="264">
        <v>3</v>
      </c>
      <c r="K31" s="259">
        <v>2</v>
      </c>
      <c r="L31" s="272" t="s">
        <v>327</v>
      </c>
      <c r="M31" s="265"/>
      <c r="N31" s="26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</row>
    <row r="32" spans="1:35" s="35" customFormat="1" ht="15" customHeight="1" thickBot="1">
      <c r="A32" s="258" t="s">
        <v>105</v>
      </c>
      <c r="B32" s="260" t="s">
        <v>106</v>
      </c>
      <c r="C32" s="261">
        <v>3</v>
      </c>
      <c r="D32" s="261" t="s">
        <v>242</v>
      </c>
      <c r="E32" s="269" t="s">
        <v>39</v>
      </c>
      <c r="F32" s="73"/>
      <c r="G32" s="74"/>
      <c r="H32" s="282" t="s">
        <v>90</v>
      </c>
      <c r="I32" s="282" t="s">
        <v>168</v>
      </c>
      <c r="J32" s="283">
        <v>3</v>
      </c>
      <c r="K32" s="284" t="s">
        <v>328</v>
      </c>
      <c r="L32" s="285" t="s">
        <v>329</v>
      </c>
      <c r="M32" s="286"/>
      <c r="N32" s="28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1:35" s="35" customFormat="1" ht="15" customHeight="1" thickBot="1">
      <c r="A33" s="258" t="s">
        <v>127</v>
      </c>
      <c r="B33" s="260" t="s">
        <v>128</v>
      </c>
      <c r="C33" s="261">
        <v>2</v>
      </c>
      <c r="D33" s="261" t="s">
        <v>310</v>
      </c>
      <c r="E33" s="269" t="s">
        <v>311</v>
      </c>
      <c r="F33" s="73"/>
      <c r="G33" s="271"/>
      <c r="H33" s="535" t="s">
        <v>330</v>
      </c>
      <c r="I33" s="535"/>
      <c r="J33" s="535"/>
      <c r="K33" s="535"/>
      <c r="L33" s="535"/>
      <c r="M33" s="535"/>
      <c r="N33" s="5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1:35" s="35" customFormat="1" ht="15" customHeight="1">
      <c r="A34" s="258" t="s">
        <v>160</v>
      </c>
      <c r="B34" s="263" t="s">
        <v>161</v>
      </c>
      <c r="C34" s="264">
        <v>2</v>
      </c>
      <c r="D34" s="259" t="s">
        <v>242</v>
      </c>
      <c r="E34" s="258" t="s">
        <v>127</v>
      </c>
      <c r="F34" s="73"/>
      <c r="G34" s="266"/>
      <c r="H34" s="258" t="s">
        <v>69</v>
      </c>
      <c r="I34" s="263" t="s">
        <v>70</v>
      </c>
      <c r="J34" s="264">
        <v>1</v>
      </c>
      <c r="K34" s="261" t="s">
        <v>242</v>
      </c>
      <c r="L34" s="258" t="s">
        <v>67</v>
      </c>
      <c r="M34" s="73"/>
      <c r="N34" s="24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 s="35" customFormat="1" ht="15" customHeight="1">
      <c r="B35" s="263"/>
      <c r="C35" s="264"/>
      <c r="D35" s="259"/>
      <c r="E35" s="268"/>
      <c r="F35" s="73"/>
      <c r="G35" s="266"/>
      <c r="H35" s="258" t="s">
        <v>75</v>
      </c>
      <c r="I35" s="263" t="s">
        <v>76</v>
      </c>
      <c r="J35" s="264">
        <v>1</v>
      </c>
      <c r="K35" s="261" t="s">
        <v>242</v>
      </c>
      <c r="L35" s="258" t="s">
        <v>86</v>
      </c>
      <c r="M35" s="73"/>
      <c r="N35" s="74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35" s="35" customFormat="1" ht="15" customHeight="1">
      <c r="A36" s="272"/>
      <c r="B36" s="263"/>
      <c r="C36" s="264"/>
      <c r="D36" s="259"/>
      <c r="E36" s="272"/>
      <c r="F36" s="265"/>
      <c r="G36" s="266"/>
      <c r="H36" s="258" t="s">
        <v>81</v>
      </c>
      <c r="I36" s="263" t="s">
        <v>82</v>
      </c>
      <c r="J36" s="264">
        <v>1</v>
      </c>
      <c r="K36" s="261" t="s">
        <v>242</v>
      </c>
      <c r="L36" s="258" t="s">
        <v>274</v>
      </c>
      <c r="M36" s="73"/>
      <c r="N36" s="74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</row>
    <row r="37" spans="1:35" s="35" customFormat="1" ht="15" customHeight="1">
      <c r="A37" s="272"/>
      <c r="B37" s="263"/>
      <c r="C37" s="264"/>
      <c r="D37" s="259"/>
      <c r="E37" s="272"/>
      <c r="F37" s="265"/>
      <c r="G37" s="266"/>
      <c r="H37" s="258" t="s">
        <v>88</v>
      </c>
      <c r="I37" s="263" t="s">
        <v>89</v>
      </c>
      <c r="J37" s="264">
        <v>1</v>
      </c>
      <c r="K37" s="261" t="s">
        <v>242</v>
      </c>
      <c r="L37" s="258" t="s">
        <v>183</v>
      </c>
      <c r="M37" s="73"/>
      <c r="N37" s="74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</row>
    <row r="38" spans="1:35" s="35" customFormat="1" ht="15" customHeight="1" thickBot="1">
      <c r="A38" s="466" t="s">
        <v>331</v>
      </c>
      <c r="B38" s="466"/>
      <c r="C38" s="466"/>
      <c r="D38" s="466"/>
      <c r="E38" s="466"/>
      <c r="F38" s="466"/>
      <c r="G38" s="467"/>
      <c r="H38" s="258" t="s">
        <v>94</v>
      </c>
      <c r="I38" s="263" t="s">
        <v>95</v>
      </c>
      <c r="J38" s="264">
        <v>1</v>
      </c>
      <c r="K38" s="261" t="s">
        <v>242</v>
      </c>
      <c r="L38" s="258" t="s">
        <v>71</v>
      </c>
      <c r="M38" s="73"/>
      <c r="N38" s="74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s="35" customFormat="1" ht="22.5">
      <c r="A39" s="258" t="s">
        <v>158</v>
      </c>
      <c r="B39" s="260" t="s">
        <v>332</v>
      </c>
      <c r="C39" s="261">
        <v>3</v>
      </c>
      <c r="D39" s="261" t="s">
        <v>310</v>
      </c>
      <c r="E39" s="269" t="s">
        <v>333</v>
      </c>
      <c r="F39" s="270"/>
      <c r="G39" s="271"/>
      <c r="H39" s="258" t="s">
        <v>98</v>
      </c>
      <c r="I39" s="263" t="s">
        <v>99</v>
      </c>
      <c r="J39" s="264">
        <v>1</v>
      </c>
      <c r="K39" s="261" t="s">
        <v>242</v>
      </c>
      <c r="L39" s="272" t="s">
        <v>275</v>
      </c>
      <c r="M39" s="73"/>
      <c r="N39" s="74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1:35" s="35" customFormat="1" ht="15" customHeight="1">
      <c r="A40" s="258" t="s">
        <v>150</v>
      </c>
      <c r="B40" s="260" t="s">
        <v>151</v>
      </c>
      <c r="C40" s="261">
        <v>3</v>
      </c>
      <c r="D40" s="261" t="s">
        <v>310</v>
      </c>
      <c r="E40" s="269" t="s">
        <v>158</v>
      </c>
      <c r="F40" s="270"/>
      <c r="G40" s="271"/>
      <c r="H40" s="258" t="s">
        <v>110</v>
      </c>
      <c r="I40" s="263" t="s">
        <v>111</v>
      </c>
      <c r="J40" s="264">
        <v>1</v>
      </c>
      <c r="K40" s="261" t="s">
        <v>242</v>
      </c>
      <c r="L40" s="258" t="s">
        <v>315</v>
      </c>
      <c r="M40" s="73"/>
      <c r="N40" s="74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35" s="35" customFormat="1" ht="15" customHeight="1" thickBot="1">
      <c r="A41" s="517" t="s">
        <v>334</v>
      </c>
      <c r="B41" s="517"/>
      <c r="C41" s="517"/>
      <c r="D41" s="517"/>
      <c r="E41" s="517"/>
      <c r="F41" s="517"/>
      <c r="G41" s="518"/>
      <c r="H41" s="258" t="s">
        <v>116</v>
      </c>
      <c r="I41" s="263" t="s">
        <v>117</v>
      </c>
      <c r="J41" s="264">
        <v>1</v>
      </c>
      <c r="K41" s="261" t="s">
        <v>242</v>
      </c>
      <c r="L41" s="269" t="s">
        <v>112</v>
      </c>
      <c r="M41" s="73"/>
      <c r="N41" s="74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35" s="35" customFormat="1" ht="15" customHeight="1">
      <c r="A42" s="258" t="s">
        <v>152</v>
      </c>
      <c r="B42" s="260" t="s">
        <v>335</v>
      </c>
      <c r="C42" s="261">
        <v>6</v>
      </c>
      <c r="D42" s="261" t="s">
        <v>242</v>
      </c>
      <c r="E42" s="269" t="s">
        <v>336</v>
      </c>
      <c r="F42" s="270"/>
      <c r="G42" s="271"/>
      <c r="H42" s="258" t="s">
        <v>122</v>
      </c>
      <c r="I42" s="263" t="s">
        <v>123</v>
      </c>
      <c r="J42" s="264">
        <v>1</v>
      </c>
      <c r="K42" s="261" t="s">
        <v>242</v>
      </c>
      <c r="L42" s="269" t="s">
        <v>112</v>
      </c>
      <c r="M42" s="73"/>
      <c r="N42" s="74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1:35" s="35" customFormat="1" ht="15" customHeight="1">
      <c r="A43" s="525" t="s">
        <v>337</v>
      </c>
      <c r="B43" s="525"/>
      <c r="C43" s="525"/>
      <c r="D43" s="525"/>
      <c r="E43" s="525"/>
      <c r="F43" s="525"/>
      <c r="G43" s="526"/>
      <c r="H43" s="258" t="s">
        <v>129</v>
      </c>
      <c r="I43" s="263" t="s">
        <v>130</v>
      </c>
      <c r="J43" s="264">
        <v>1</v>
      </c>
      <c r="K43" s="261" t="s">
        <v>242</v>
      </c>
      <c r="L43" s="269" t="s">
        <v>112</v>
      </c>
      <c r="M43" s="73"/>
      <c r="N43" s="74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1:35" s="35" customFormat="1" ht="15" customHeight="1">
      <c r="A44" s="258" t="s">
        <v>212</v>
      </c>
      <c r="B44" s="260" t="s">
        <v>213</v>
      </c>
      <c r="C44" s="264">
        <v>3</v>
      </c>
      <c r="D44" s="259">
        <v>1</v>
      </c>
      <c r="E44" s="272" t="s">
        <v>522</v>
      </c>
      <c r="F44" s="265"/>
      <c r="G44" s="288"/>
      <c r="H44" s="258" t="s">
        <v>134</v>
      </c>
      <c r="I44" s="263" t="s">
        <v>135</v>
      </c>
      <c r="J44" s="264">
        <v>1</v>
      </c>
      <c r="K44" s="261" t="s">
        <v>242</v>
      </c>
      <c r="L44" s="272" t="s">
        <v>318</v>
      </c>
      <c r="M44" s="73"/>
      <c r="N44" s="74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35" s="35" customFormat="1" ht="15" customHeight="1">
      <c r="A45" s="258" t="s">
        <v>221</v>
      </c>
      <c r="B45" s="260" t="s">
        <v>222</v>
      </c>
      <c r="C45" s="264">
        <v>3</v>
      </c>
      <c r="D45" s="259">
        <v>2</v>
      </c>
      <c r="E45" s="272" t="s">
        <v>127</v>
      </c>
      <c r="F45" s="270"/>
      <c r="G45" s="271"/>
      <c r="H45" s="258" t="s">
        <v>139</v>
      </c>
      <c r="I45" s="263" t="s">
        <v>140</v>
      </c>
      <c r="J45" s="264">
        <v>1</v>
      </c>
      <c r="K45" s="261" t="s">
        <v>242</v>
      </c>
      <c r="L45" s="269" t="s">
        <v>108</v>
      </c>
      <c r="M45" s="265"/>
      <c r="N45" s="74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1:35" s="35" customFormat="1" ht="15" customHeight="1">
      <c r="A46" s="258" t="s">
        <v>223</v>
      </c>
      <c r="B46" s="260" t="s">
        <v>224</v>
      </c>
      <c r="C46" s="264">
        <v>3</v>
      </c>
      <c r="D46" s="259" t="s">
        <v>242</v>
      </c>
      <c r="E46" s="272" t="s">
        <v>526</v>
      </c>
      <c r="F46" s="270"/>
      <c r="G46" s="271"/>
      <c r="H46" s="274"/>
      <c r="I46" s="263"/>
      <c r="J46" s="264"/>
      <c r="K46" s="261"/>
      <c r="L46" s="269"/>
      <c r="M46" s="73"/>
      <c r="N46" s="74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1:35" s="35" customFormat="1" ht="15" customHeight="1">
      <c r="A47" s="258" t="s">
        <v>341</v>
      </c>
      <c r="B47" s="260" t="s">
        <v>342</v>
      </c>
      <c r="C47" s="261">
        <v>3</v>
      </c>
      <c r="D47" s="261">
        <v>1</v>
      </c>
      <c r="E47" s="269" t="s">
        <v>343</v>
      </c>
      <c r="F47" s="270"/>
      <c r="G47" s="271"/>
      <c r="H47" s="274"/>
      <c r="I47" s="260"/>
      <c r="J47" s="261"/>
      <c r="K47" s="261"/>
      <c r="L47" s="269"/>
      <c r="M47" s="73"/>
      <c r="N47" s="74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1:35" s="35" customFormat="1" ht="15" customHeight="1">
      <c r="A48" s="258" t="s">
        <v>529</v>
      </c>
      <c r="B48" s="260" t="s">
        <v>530</v>
      </c>
      <c r="C48" s="261">
        <v>3</v>
      </c>
      <c r="D48" s="261" t="s">
        <v>310</v>
      </c>
      <c r="E48" s="269" t="s">
        <v>531</v>
      </c>
      <c r="F48" s="270"/>
      <c r="G48" s="271"/>
      <c r="H48" s="274"/>
      <c r="I48" s="260"/>
      <c r="J48" s="264"/>
      <c r="K48" s="259"/>
      <c r="L48" s="268"/>
      <c r="M48" s="265"/>
      <c r="N48" s="74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s="35" customFormat="1" ht="15" customHeight="1">
      <c r="A49" s="258"/>
      <c r="B49" s="260"/>
      <c r="C49" s="261"/>
      <c r="D49" s="261"/>
      <c r="E49" s="269"/>
      <c r="F49" s="270"/>
      <c r="G49" s="271"/>
      <c r="H49" s="274"/>
      <c r="I49" s="260"/>
      <c r="J49" s="264"/>
      <c r="K49" s="259"/>
      <c r="L49" s="268"/>
      <c r="M49" s="265"/>
      <c r="N49" s="26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s="35" customFormat="1" ht="15" customHeight="1">
      <c r="A50" s="258"/>
      <c r="B50" s="260"/>
      <c r="C50" s="261"/>
      <c r="D50" s="261"/>
      <c r="E50" s="269"/>
      <c r="F50" s="270"/>
      <c r="G50" s="271"/>
      <c r="H50" s="274"/>
      <c r="I50" s="260"/>
      <c r="J50" s="264"/>
      <c r="K50" s="259"/>
      <c r="L50" s="268"/>
      <c r="M50" s="265"/>
      <c r="N50" s="26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s="26" customFormat="1" ht="15" customHeight="1" thickBot="1">
      <c r="A51" s="258"/>
      <c r="B51" s="260"/>
      <c r="C51" s="261"/>
      <c r="D51" s="261"/>
      <c r="E51" s="269"/>
      <c r="F51" s="270"/>
      <c r="G51" s="271"/>
      <c r="H51" s="274"/>
      <c r="I51" s="260"/>
      <c r="J51" s="264"/>
      <c r="K51" s="259"/>
      <c r="L51" s="289"/>
      <c r="M51" s="265"/>
      <c r="N51" s="266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ht="18" customHeight="1" thickBot="1">
      <c r="A52" s="248"/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ht="18" customHeight="1" thickBot="1">
      <c r="A53" s="522" t="s">
        <v>276</v>
      </c>
      <c r="B53" s="522"/>
      <c r="C53" s="275" t="s">
        <v>277</v>
      </c>
      <c r="D53" s="519" t="s">
        <v>278</v>
      </c>
      <c r="E53" s="520"/>
      <c r="F53" s="521"/>
      <c r="G53" s="39"/>
      <c r="H53" s="250" t="s">
        <v>170</v>
      </c>
      <c r="I53" s="468"/>
      <c r="J53" s="468"/>
      <c r="K53" s="468"/>
      <c r="L53" s="468"/>
      <c r="M53" s="468"/>
      <c r="N53" s="468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ht="18" customHeight="1">
      <c r="A54" s="522"/>
      <c r="B54" s="522"/>
      <c r="C54" s="275" t="s">
        <v>279</v>
      </c>
      <c r="D54" s="519" t="s">
        <v>280</v>
      </c>
      <c r="E54" s="520"/>
      <c r="F54" s="521"/>
      <c r="G54" s="39"/>
      <c r="H54" s="290" t="s">
        <v>344</v>
      </c>
      <c r="I54" s="527" t="s">
        <v>172</v>
      </c>
      <c r="J54" s="528"/>
      <c r="K54" s="528"/>
      <c r="L54" s="528"/>
      <c r="M54" s="528"/>
      <c r="N54" s="528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ht="19.5" customHeight="1">
      <c r="A55" s="522"/>
      <c r="B55" s="522"/>
      <c r="C55" s="276" t="s">
        <v>277</v>
      </c>
      <c r="D55" s="519" t="s">
        <v>282</v>
      </c>
      <c r="E55" s="520"/>
      <c r="F55" s="521"/>
      <c r="G55" s="39"/>
      <c r="H55" s="290" t="s">
        <v>173</v>
      </c>
      <c r="I55" s="529" t="s">
        <v>174</v>
      </c>
      <c r="J55" s="530"/>
      <c r="K55" s="530"/>
      <c r="L55" s="530"/>
      <c r="M55" s="530"/>
      <c r="N55" s="530"/>
    </row>
    <row r="56" spans="1:35" ht="20.100000000000001" customHeight="1">
      <c r="A56" s="522"/>
      <c r="B56" s="522"/>
      <c r="C56" s="279" t="s">
        <v>284</v>
      </c>
      <c r="D56" s="519" t="s">
        <v>285</v>
      </c>
      <c r="E56" s="520"/>
      <c r="F56" s="521"/>
      <c r="G56" s="39"/>
      <c r="H56" s="531" t="s">
        <v>283</v>
      </c>
      <c r="I56" s="532"/>
      <c r="J56" s="532"/>
      <c r="K56" s="532"/>
      <c r="L56" s="532"/>
      <c r="M56" s="532"/>
      <c r="N56" s="532"/>
    </row>
    <row r="57" spans="1:35" s="41" customFormat="1" ht="20.100000000000001" customHeight="1">
      <c r="A57" s="24"/>
      <c r="B57" s="24"/>
      <c r="C57" s="40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35" s="41" customFormat="1" ht="20.100000000000001" customHeight="1">
      <c r="A58" s="24"/>
      <c r="B58" s="24"/>
      <c r="C58" s="40"/>
      <c r="D58" s="24"/>
      <c r="E58" s="24"/>
      <c r="F58" s="24"/>
      <c r="G58" s="24"/>
      <c r="H58" s="24"/>
      <c r="I58" s="24"/>
      <c r="J58" s="40"/>
      <c r="K58" s="24"/>
      <c r="L58" s="24"/>
      <c r="M58" s="24"/>
      <c r="N58" s="24"/>
    </row>
    <row r="59" spans="1:35" s="41" customFormat="1" ht="20.100000000000001" customHeight="1" thickBot="1">
      <c r="A59" s="24"/>
      <c r="B59" s="24"/>
      <c r="C59" s="40"/>
      <c r="D59" s="24"/>
      <c r="E59" s="24"/>
      <c r="F59" s="24"/>
      <c r="G59" s="24"/>
      <c r="I59" s="42"/>
      <c r="J59" s="43"/>
    </row>
    <row r="60" spans="1:35" s="41" customFormat="1" ht="20.100000000000001" customHeight="1" thickBot="1">
      <c r="A60" s="502" t="s">
        <v>345</v>
      </c>
      <c r="B60" s="502"/>
      <c r="C60" s="502"/>
      <c r="D60" s="502"/>
      <c r="E60" s="502"/>
      <c r="F60" s="502"/>
      <c r="G60" s="502"/>
      <c r="I60" s="42"/>
      <c r="J60" s="43"/>
    </row>
    <row r="61" spans="1:35" s="41" customFormat="1" ht="20.100000000000001" customHeight="1">
      <c r="A61" s="291" t="s">
        <v>287</v>
      </c>
      <c r="B61" s="292"/>
      <c r="C61" s="293"/>
      <c r="D61" s="280">
        <v>142</v>
      </c>
      <c r="E61" s="514"/>
      <c r="F61" s="514"/>
      <c r="G61" s="514"/>
      <c r="I61" s="42"/>
      <c r="J61" s="43"/>
    </row>
    <row r="62" spans="1:35" s="41" customFormat="1" ht="20.100000000000001" customHeight="1">
      <c r="A62" s="294" t="s">
        <v>288</v>
      </c>
      <c r="B62" s="295"/>
      <c r="C62" s="296"/>
      <c r="D62" s="281">
        <v>0</v>
      </c>
      <c r="E62" s="515"/>
      <c r="F62" s="515"/>
      <c r="G62" s="515"/>
      <c r="I62" s="42"/>
      <c r="J62" s="43"/>
    </row>
    <row r="63" spans="1:35" s="41" customFormat="1" ht="20.100000000000001" customHeight="1">
      <c r="A63" s="294" t="s">
        <v>289</v>
      </c>
      <c r="B63" s="295"/>
      <c r="C63" s="296"/>
      <c r="D63" s="281">
        <v>0</v>
      </c>
      <c r="E63" s="515"/>
      <c r="F63" s="515"/>
      <c r="G63" s="515"/>
      <c r="I63" s="42"/>
      <c r="J63" s="43"/>
    </row>
    <row r="64" spans="1:35" s="41" customFormat="1" ht="20.100000000000001" customHeight="1">
      <c r="A64" s="294" t="s">
        <v>290</v>
      </c>
      <c r="B64" s="295"/>
      <c r="C64" s="296"/>
      <c r="D64" s="516" t="s">
        <v>291</v>
      </c>
      <c r="E64" s="516"/>
      <c r="F64" s="516" t="s">
        <v>291</v>
      </c>
      <c r="G64" s="516"/>
      <c r="J64" s="43"/>
    </row>
    <row r="65" spans="1:15" ht="20.100000000000001" customHeight="1">
      <c r="A65" s="41"/>
      <c r="B65" s="41"/>
      <c r="C65" s="43"/>
      <c r="D65" s="41"/>
      <c r="E65" s="41"/>
      <c r="F65" s="41"/>
      <c r="G65" s="41"/>
      <c r="H65" s="41"/>
      <c r="I65" s="41"/>
      <c r="J65" s="43"/>
      <c r="K65" s="41"/>
      <c r="L65" s="41"/>
      <c r="M65" s="41"/>
      <c r="N65" s="41"/>
    </row>
    <row r="66" spans="1:15" ht="20.100000000000001" customHeight="1">
      <c r="A66" s="508" t="s">
        <v>292</v>
      </c>
      <c r="B66" s="508"/>
      <c r="C66" s="509" t="s">
        <v>293</v>
      </c>
      <c r="D66" s="509"/>
      <c r="E66" s="509"/>
      <c r="F66" s="509"/>
      <c r="G66" s="509"/>
      <c r="H66" s="508" t="s">
        <v>294</v>
      </c>
      <c r="I66" s="508"/>
      <c r="J66" s="509" t="s">
        <v>293</v>
      </c>
      <c r="K66" s="509"/>
      <c r="L66" s="509"/>
      <c r="M66" s="509"/>
      <c r="N66" s="509"/>
    </row>
    <row r="67" spans="1:15" customFormat="1" ht="15">
      <c r="A67" s="41"/>
      <c r="B67" s="41"/>
      <c r="C67" s="43"/>
      <c r="D67" s="41"/>
      <c r="E67" s="41"/>
      <c r="F67" s="41"/>
      <c r="G67" s="41"/>
      <c r="H67" s="41"/>
      <c r="I67" s="41"/>
      <c r="J67" s="43"/>
      <c r="K67" s="41"/>
      <c r="L67" s="41"/>
      <c r="M67" s="41"/>
      <c r="N67" s="41"/>
      <c r="O67" s="24"/>
    </row>
    <row r="68" spans="1:15" customFormat="1" ht="15">
      <c r="A68" s="508" t="s">
        <v>295</v>
      </c>
      <c r="B68" s="508"/>
      <c r="C68" s="509" t="s">
        <v>293</v>
      </c>
      <c r="D68" s="509"/>
      <c r="E68" s="509"/>
      <c r="F68" s="509"/>
      <c r="G68" s="509"/>
      <c r="H68" s="508" t="s">
        <v>296</v>
      </c>
      <c r="I68" s="508"/>
      <c r="J68" s="523">
        <f ca="1">TODAY()</f>
        <v>45327</v>
      </c>
      <c r="K68" s="523"/>
      <c r="L68" s="523"/>
      <c r="M68" s="524">
        <f ca="1">NOW()</f>
        <v>45327.513521527777</v>
      </c>
      <c r="N68" s="524"/>
      <c r="O68" s="24"/>
    </row>
    <row r="69" spans="1:15" customFormat="1" ht="15">
      <c r="A69" s="24"/>
      <c r="B69" s="24"/>
      <c r="C69" s="40"/>
      <c r="D69" s="24"/>
      <c r="E69" s="24"/>
      <c r="F69" s="24"/>
      <c r="G69" s="24"/>
      <c r="H69" s="24"/>
      <c r="I69" s="24"/>
      <c r="J69" s="40"/>
      <c r="K69" s="24"/>
      <c r="L69" s="24"/>
      <c r="M69" s="24"/>
      <c r="N69" s="24"/>
      <c r="O69" s="24"/>
    </row>
  </sheetData>
  <sheetProtection algorithmName="SHA-512" hashValue="hJUeTPHRM/p9YDjKlP/upaJAL0NRcBsfB04gd4FLlfhaUC5HP0rpGaQE8xdx7W4ByiojAG3o/HoHFm9Y9cSM/g==" saltValue="6Fnzo2suxi77MnW368wgOg==" spinCount="100000" sheet="1" formatCells="0" formatColumns="0" formatRows="0" insertColumns="0" insertRows="0" insertHyperlinks="0" deleteColumns="0" deleteRows="0" sort="0" autoFilter="0" pivotTables="0"/>
  <mergeCells count="53">
    <mergeCell ref="A5:N5"/>
    <mergeCell ref="A1:B1"/>
    <mergeCell ref="C1:I1"/>
    <mergeCell ref="J1:N1"/>
    <mergeCell ref="A2:N3"/>
    <mergeCell ref="A4:N4"/>
    <mergeCell ref="A6:G6"/>
    <mergeCell ref="H6:N6"/>
    <mergeCell ref="A7:G7"/>
    <mergeCell ref="H7:N7"/>
    <mergeCell ref="A8:A9"/>
    <mergeCell ref="B8:B9"/>
    <mergeCell ref="C8:C9"/>
    <mergeCell ref="D8:D9"/>
    <mergeCell ref="E8:E9"/>
    <mergeCell ref="F8:F9"/>
    <mergeCell ref="M8:M9"/>
    <mergeCell ref="N8:N9"/>
    <mergeCell ref="J68:L68"/>
    <mergeCell ref="M68:N68"/>
    <mergeCell ref="G8:G9"/>
    <mergeCell ref="H8:H9"/>
    <mergeCell ref="I8:I9"/>
    <mergeCell ref="J8:J9"/>
    <mergeCell ref="K8:K9"/>
    <mergeCell ref="L8:L9"/>
    <mergeCell ref="A23:G23"/>
    <mergeCell ref="H33:N33"/>
    <mergeCell ref="F64:G64"/>
    <mergeCell ref="A60:G60"/>
    <mergeCell ref="A68:B68"/>
    <mergeCell ref="C68:G68"/>
    <mergeCell ref="H68:I68"/>
    <mergeCell ref="A66:B66"/>
    <mergeCell ref="C66:G66"/>
    <mergeCell ref="H66:I66"/>
    <mergeCell ref="J66:N66"/>
    <mergeCell ref="A53:B56"/>
    <mergeCell ref="D53:F53"/>
    <mergeCell ref="D54:F54"/>
    <mergeCell ref="D55:F55"/>
    <mergeCell ref="D56:F56"/>
    <mergeCell ref="H56:N56"/>
    <mergeCell ref="E63:G63"/>
    <mergeCell ref="D64:E64"/>
    <mergeCell ref="A38:G38"/>
    <mergeCell ref="I53:N53"/>
    <mergeCell ref="E61:G61"/>
    <mergeCell ref="E62:G62"/>
    <mergeCell ref="A41:G41"/>
    <mergeCell ref="A43:G43"/>
    <mergeCell ref="I54:N54"/>
    <mergeCell ref="I55:N55"/>
  </mergeCells>
  <printOptions horizontalCentered="1"/>
  <pageMargins left="0" right="0" top="0.25" bottom="0.25" header="0.05" footer="0.05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70C0"/>
    <pageSetUpPr fitToPage="1"/>
  </sheetPr>
  <dimension ref="A1:AI74"/>
  <sheetViews>
    <sheetView view="pageBreakPreview" zoomScaleNormal="100" zoomScaleSheetLayoutView="100" workbookViewId="0">
      <selection activeCell="I18" sqref="I18"/>
    </sheetView>
  </sheetViews>
  <sheetFormatPr defaultColWidth="9" defaultRowHeight="20.100000000000001" customHeight="1"/>
  <cols>
    <col min="1" max="1" width="10.7109375" style="24" customWidth="1"/>
    <col min="2" max="2" width="33.7109375" style="24" customWidth="1"/>
    <col min="3" max="3" width="3.7109375" style="40" customWidth="1"/>
    <col min="4" max="4" width="5.7109375" style="24" customWidth="1"/>
    <col min="5" max="5" width="22.28515625" style="24" customWidth="1"/>
    <col min="6" max="6" width="4.7109375" style="24" customWidth="1"/>
    <col min="7" max="7" width="8.7109375" style="24" customWidth="1"/>
    <col min="8" max="8" width="10.7109375" style="24" customWidth="1"/>
    <col min="9" max="9" width="37.7109375" style="24" customWidth="1"/>
    <col min="10" max="10" width="3.7109375" style="40" customWidth="1"/>
    <col min="11" max="11" width="5.7109375" style="24" customWidth="1"/>
    <col min="12" max="12" width="29.28515625" style="24" bestFit="1" customWidth="1"/>
    <col min="13" max="13" width="4.7109375" style="24" customWidth="1"/>
    <col min="14" max="14" width="8.7109375" style="24" customWidth="1"/>
    <col min="15" max="15" width="9" style="24" customWidth="1"/>
    <col min="16" max="18" width="9" style="24" hidden="1" customWidth="1"/>
    <col min="19" max="16384" width="9" style="24"/>
  </cols>
  <sheetData>
    <row r="1" spans="1:35" s="22" customFormat="1" ht="61.5" customHeight="1" thickBot="1">
      <c r="A1" s="482" t="s">
        <v>225</v>
      </c>
      <c r="B1" s="482"/>
      <c r="C1" s="483"/>
      <c r="D1" s="483"/>
      <c r="E1" s="483"/>
      <c r="F1" s="483"/>
      <c r="G1" s="483"/>
      <c r="H1" s="483"/>
      <c r="I1" s="483"/>
      <c r="J1" s="482" t="s">
        <v>226</v>
      </c>
      <c r="K1" s="482"/>
      <c r="L1" s="482"/>
      <c r="M1" s="482"/>
      <c r="N1" s="482"/>
    </row>
    <row r="2" spans="1:35" s="23" customFormat="1" ht="13.5" customHeight="1">
      <c r="A2" s="484" t="s">
        <v>227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</row>
    <row r="3" spans="1:35" ht="24.95" customHeight="1">
      <c r="A3" s="485"/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</row>
    <row r="4" spans="1:35" ht="24.95" customHeight="1">
      <c r="A4" s="487" t="s">
        <v>346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</row>
    <row r="5" spans="1:35" ht="24.95" customHeight="1">
      <c r="A5" s="538" t="s">
        <v>347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40"/>
    </row>
    <row r="6" spans="1:35" ht="25.5" customHeight="1">
      <c r="A6" s="537" t="s">
        <v>230</v>
      </c>
      <c r="B6" s="537"/>
      <c r="C6" s="537"/>
      <c r="D6" s="537"/>
      <c r="E6" s="537"/>
      <c r="F6" s="537"/>
      <c r="G6" s="537"/>
      <c r="H6" s="537" t="s">
        <v>231</v>
      </c>
      <c r="I6" s="537"/>
      <c r="J6" s="537"/>
      <c r="K6" s="537"/>
      <c r="L6" s="537"/>
      <c r="M6" s="537"/>
      <c r="N6" s="537"/>
    </row>
    <row r="7" spans="1:35" ht="24.75" customHeight="1" thickBot="1">
      <c r="A7" s="475" t="s">
        <v>322</v>
      </c>
      <c r="B7" s="476"/>
      <c r="C7" s="476"/>
      <c r="D7" s="476"/>
      <c r="E7" s="476"/>
      <c r="F7" s="476"/>
      <c r="G7" s="477"/>
      <c r="H7" s="475" t="s">
        <v>348</v>
      </c>
      <c r="I7" s="476"/>
      <c r="J7" s="476"/>
      <c r="K7" s="476"/>
      <c r="L7" s="476"/>
      <c r="M7" s="476"/>
      <c r="N7" s="477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s="26" customFormat="1" ht="15" customHeight="1">
      <c r="A8" s="478" t="s">
        <v>234</v>
      </c>
      <c r="B8" s="480" t="s">
        <v>235</v>
      </c>
      <c r="C8" s="480" t="s">
        <v>236</v>
      </c>
      <c r="D8" s="480" t="s">
        <v>237</v>
      </c>
      <c r="E8" s="480" t="s">
        <v>238</v>
      </c>
      <c r="F8" s="480" t="s">
        <v>239</v>
      </c>
      <c r="G8" s="480" t="s">
        <v>240</v>
      </c>
      <c r="H8" s="498" t="s">
        <v>234</v>
      </c>
      <c r="I8" s="500" t="s">
        <v>235</v>
      </c>
      <c r="J8" s="500" t="s">
        <v>236</v>
      </c>
      <c r="K8" s="503" t="s">
        <v>237</v>
      </c>
      <c r="L8" s="480" t="s">
        <v>238</v>
      </c>
      <c r="M8" s="490" t="s">
        <v>239</v>
      </c>
      <c r="N8" s="492" t="s">
        <v>240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s="26" customFormat="1" ht="18.75" customHeight="1" thickBot="1">
      <c r="A9" s="479"/>
      <c r="B9" s="481"/>
      <c r="C9" s="481"/>
      <c r="D9" s="481"/>
      <c r="E9" s="481"/>
      <c r="F9" s="481"/>
      <c r="G9" s="481"/>
      <c r="H9" s="533"/>
      <c r="I9" s="534"/>
      <c r="J9" s="534"/>
      <c r="K9" s="504"/>
      <c r="L9" s="481"/>
      <c r="M9" s="491"/>
      <c r="N9" s="493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s="35" customFormat="1" ht="15" customHeight="1" thickTop="1">
      <c r="A10" s="297" t="s">
        <v>35</v>
      </c>
      <c r="B10" s="28" t="s">
        <v>241</v>
      </c>
      <c r="C10" s="29">
        <v>3</v>
      </c>
      <c r="D10" s="29" t="s">
        <v>242</v>
      </c>
      <c r="E10" s="30" t="s">
        <v>243</v>
      </c>
      <c r="F10" s="31"/>
      <c r="G10" s="32"/>
      <c r="H10" s="297" t="s">
        <v>32</v>
      </c>
      <c r="I10" s="70" t="s">
        <v>33</v>
      </c>
      <c r="J10" s="33">
        <v>3</v>
      </c>
      <c r="K10" s="298" t="s">
        <v>242</v>
      </c>
      <c r="L10" s="71" t="s">
        <v>244</v>
      </c>
      <c r="M10" s="72"/>
      <c r="N10" s="3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s="35" customFormat="1" ht="15" customHeight="1">
      <c r="A11" s="297" t="s">
        <v>47</v>
      </c>
      <c r="B11" s="299" t="s">
        <v>245</v>
      </c>
      <c r="C11" s="300">
        <v>3</v>
      </c>
      <c r="D11" s="300" t="s">
        <v>242</v>
      </c>
      <c r="E11" s="301" t="s">
        <v>246</v>
      </c>
      <c r="F11" s="73"/>
      <c r="G11" s="74"/>
      <c r="H11" s="297" t="s">
        <v>54</v>
      </c>
      <c r="I11" s="302" t="s">
        <v>55</v>
      </c>
      <c r="J11" s="303">
        <v>3</v>
      </c>
      <c r="K11" s="298" t="s">
        <v>242</v>
      </c>
      <c r="L11" s="71" t="s">
        <v>244</v>
      </c>
      <c r="M11" s="304"/>
      <c r="N11" s="30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s="35" customFormat="1" ht="22.5">
      <c r="A12" s="297" t="s">
        <v>301</v>
      </c>
      <c r="B12" s="299" t="s">
        <v>247</v>
      </c>
      <c r="C12" s="300">
        <v>0</v>
      </c>
      <c r="D12" s="300" t="s">
        <v>242</v>
      </c>
      <c r="E12" s="306" t="s">
        <v>248</v>
      </c>
      <c r="F12" s="73"/>
      <c r="G12" s="74"/>
      <c r="H12" s="307" t="s">
        <v>65</v>
      </c>
      <c r="I12" s="308" t="s">
        <v>66</v>
      </c>
      <c r="J12" s="309">
        <v>3</v>
      </c>
      <c r="K12" s="310">
        <v>1</v>
      </c>
      <c r="L12" s="311" t="s">
        <v>249</v>
      </c>
      <c r="M12" s="312"/>
      <c r="N12" s="31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 s="35" customFormat="1" ht="22.5">
      <c r="A13" s="297" t="s">
        <v>56</v>
      </c>
      <c r="B13" s="299" t="s">
        <v>57</v>
      </c>
      <c r="C13" s="300">
        <v>3</v>
      </c>
      <c r="D13" s="300" t="s">
        <v>242</v>
      </c>
      <c r="E13" s="314" t="s">
        <v>250</v>
      </c>
      <c r="F13" s="315"/>
      <c r="G13" s="316"/>
      <c r="H13" s="307" t="s">
        <v>77</v>
      </c>
      <c r="I13" s="308" t="s">
        <v>78</v>
      </c>
      <c r="J13" s="309">
        <v>3</v>
      </c>
      <c r="K13" s="310">
        <v>1</v>
      </c>
      <c r="L13" s="311" t="s">
        <v>251</v>
      </c>
      <c r="M13" s="312"/>
      <c r="N13" s="31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5" s="35" customFormat="1" ht="15" customHeight="1">
      <c r="A14" s="297" t="s">
        <v>37</v>
      </c>
      <c r="B14" s="299" t="s">
        <v>38</v>
      </c>
      <c r="C14" s="300">
        <v>3</v>
      </c>
      <c r="D14" s="300" t="s">
        <v>242</v>
      </c>
      <c r="E14" s="314" t="s">
        <v>252</v>
      </c>
      <c r="F14" s="315"/>
      <c r="G14" s="316"/>
      <c r="H14" s="297" t="s">
        <v>177</v>
      </c>
      <c r="I14" s="299" t="s">
        <v>178</v>
      </c>
      <c r="J14" s="303">
        <v>3</v>
      </c>
      <c r="K14" s="298">
        <v>1</v>
      </c>
      <c r="L14" s="317" t="s">
        <v>23</v>
      </c>
      <c r="M14" s="304"/>
      <c r="N14" s="30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s="35" customFormat="1" ht="15" customHeight="1">
      <c r="A15" s="297" t="s">
        <v>44</v>
      </c>
      <c r="B15" s="299" t="s">
        <v>253</v>
      </c>
      <c r="C15" s="300">
        <v>3</v>
      </c>
      <c r="D15" s="300" t="s">
        <v>242</v>
      </c>
      <c r="E15" s="314" t="s">
        <v>246</v>
      </c>
      <c r="F15" s="315"/>
      <c r="G15" s="316"/>
      <c r="H15" s="297" t="s">
        <v>183</v>
      </c>
      <c r="I15" s="299" t="s">
        <v>184</v>
      </c>
      <c r="J15" s="303">
        <v>3</v>
      </c>
      <c r="K15" s="298">
        <v>1</v>
      </c>
      <c r="L15" s="317" t="s">
        <v>32</v>
      </c>
      <c r="M15" s="304"/>
      <c r="N15" s="30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s="35" customFormat="1" ht="15" customHeight="1">
      <c r="A16" s="297" t="s">
        <v>25</v>
      </c>
      <c r="B16" s="299" t="s">
        <v>254</v>
      </c>
      <c r="C16" s="300">
        <v>3</v>
      </c>
      <c r="D16" s="300" t="s">
        <v>242</v>
      </c>
      <c r="E16" s="301" t="s">
        <v>246</v>
      </c>
      <c r="F16" s="73"/>
      <c r="G16" s="74"/>
      <c r="H16" s="297" t="s">
        <v>192</v>
      </c>
      <c r="I16" s="299" t="s">
        <v>193</v>
      </c>
      <c r="J16" s="303">
        <v>3</v>
      </c>
      <c r="K16" s="298">
        <v>2</v>
      </c>
      <c r="L16" s="317" t="s">
        <v>255</v>
      </c>
      <c r="M16" s="304"/>
      <c r="N16" s="305"/>
      <c r="P16" s="35">
        <f>SUM(J10:J50)</f>
        <v>89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s="35" customFormat="1" ht="15" customHeight="1">
      <c r="A17" s="297" t="s">
        <v>58</v>
      </c>
      <c r="B17" s="299" t="s">
        <v>256</v>
      </c>
      <c r="C17" s="300">
        <v>3</v>
      </c>
      <c r="D17" s="300" t="s">
        <v>242</v>
      </c>
      <c r="E17" s="314" t="s">
        <v>246</v>
      </c>
      <c r="F17" s="73"/>
      <c r="G17" s="74"/>
      <c r="H17" s="297" t="s">
        <v>198</v>
      </c>
      <c r="I17" s="299" t="s">
        <v>199</v>
      </c>
      <c r="J17" s="303">
        <v>3</v>
      </c>
      <c r="K17" s="298" t="s">
        <v>242</v>
      </c>
      <c r="L17" s="317" t="s">
        <v>257</v>
      </c>
      <c r="M17" s="304"/>
      <c r="N17" s="30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s="35" customFormat="1" ht="15" customHeight="1">
      <c r="A18" s="297" t="s">
        <v>131</v>
      </c>
      <c r="B18" s="299" t="s">
        <v>132</v>
      </c>
      <c r="C18" s="300">
        <v>1</v>
      </c>
      <c r="D18" s="300" t="s">
        <v>242</v>
      </c>
      <c r="E18" s="314" t="s">
        <v>259</v>
      </c>
      <c r="F18" s="315"/>
      <c r="G18" s="316"/>
      <c r="H18" s="297" t="s">
        <v>67</v>
      </c>
      <c r="I18" s="302" t="s">
        <v>68</v>
      </c>
      <c r="J18" s="303">
        <v>3</v>
      </c>
      <c r="K18" s="298" t="s">
        <v>242</v>
      </c>
      <c r="L18" s="318" t="s">
        <v>77</v>
      </c>
      <c r="M18" s="304"/>
      <c r="N18" s="30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s="35" customFormat="1" ht="15" customHeight="1">
      <c r="A19" s="297" t="s">
        <v>137</v>
      </c>
      <c r="B19" s="299" t="s">
        <v>138</v>
      </c>
      <c r="C19" s="300">
        <v>1</v>
      </c>
      <c r="D19" s="300" t="s">
        <v>242</v>
      </c>
      <c r="E19" s="314" t="s">
        <v>259</v>
      </c>
      <c r="F19" s="73"/>
      <c r="G19" s="74"/>
      <c r="H19" s="297" t="s">
        <v>73</v>
      </c>
      <c r="I19" s="302" t="s">
        <v>74</v>
      </c>
      <c r="J19" s="303">
        <v>2</v>
      </c>
      <c r="K19" s="298">
        <v>2</v>
      </c>
      <c r="L19" s="317" t="s">
        <v>260</v>
      </c>
      <c r="M19" s="304"/>
      <c r="N19" s="305"/>
      <c r="P19" s="35">
        <f>SUM(J10:J18)</f>
        <v>27</v>
      </c>
      <c r="Q19" s="35">
        <f>SUM(J10:J49)</f>
        <v>89</v>
      </c>
      <c r="R19" s="35">
        <f>SUM(J10:J49)</f>
        <v>89</v>
      </c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s="35" customFormat="1" ht="15" customHeight="1">
      <c r="A20" s="297" t="s">
        <v>142</v>
      </c>
      <c r="B20" s="299" t="s">
        <v>143</v>
      </c>
      <c r="C20" s="300">
        <v>1</v>
      </c>
      <c r="D20" s="300" t="s">
        <v>242</v>
      </c>
      <c r="E20" s="314" t="s">
        <v>259</v>
      </c>
      <c r="F20" s="73"/>
      <c r="G20" s="74"/>
      <c r="H20" s="297" t="s">
        <v>79</v>
      </c>
      <c r="I20" s="302" t="s">
        <v>80</v>
      </c>
      <c r="J20" s="303">
        <v>1</v>
      </c>
      <c r="K20" s="298">
        <v>2</v>
      </c>
      <c r="L20" s="317" t="s">
        <v>262</v>
      </c>
      <c r="M20" s="319"/>
      <c r="N20" s="304"/>
      <c r="P20" s="35" t="e">
        <f>SUM(#REF!)</f>
        <v>#REF!</v>
      </c>
      <c r="Q20" s="35" t="e">
        <f>SUM(#REF!)</f>
        <v>#REF!</v>
      </c>
      <c r="R20" s="35" t="e">
        <f>SUM(#REF!)</f>
        <v>#REF!</v>
      </c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s="35" customFormat="1" ht="22.5">
      <c r="A21" s="297" t="s">
        <v>49</v>
      </c>
      <c r="B21" s="299" t="s">
        <v>307</v>
      </c>
      <c r="C21" s="300">
        <v>3</v>
      </c>
      <c r="D21" s="300" t="s">
        <v>242</v>
      </c>
      <c r="E21" s="314" t="s">
        <v>308</v>
      </c>
      <c r="F21" s="73"/>
      <c r="G21" s="74"/>
      <c r="H21" s="297" t="s">
        <v>86</v>
      </c>
      <c r="I21" s="302" t="s">
        <v>87</v>
      </c>
      <c r="J21" s="303">
        <v>3</v>
      </c>
      <c r="K21" s="298">
        <v>2</v>
      </c>
      <c r="L21" s="317" t="s">
        <v>265</v>
      </c>
      <c r="M21" s="318"/>
      <c r="N21" s="302"/>
      <c r="R21" s="35">
        <v>6</v>
      </c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35" customFormat="1" ht="11.25">
      <c r="A22" s="297" t="s">
        <v>162</v>
      </c>
      <c r="B22" s="299" t="s">
        <v>163</v>
      </c>
      <c r="C22" s="300">
        <v>3</v>
      </c>
      <c r="D22" s="300" t="s">
        <v>242</v>
      </c>
      <c r="E22" s="314" t="s">
        <v>324</v>
      </c>
      <c r="F22" s="315"/>
      <c r="G22" s="316"/>
      <c r="H22" s="297" t="s">
        <v>92</v>
      </c>
      <c r="I22" s="302" t="s">
        <v>93</v>
      </c>
      <c r="J22" s="303">
        <v>2</v>
      </c>
      <c r="K22" s="298" t="s">
        <v>242</v>
      </c>
      <c r="L22" s="317" t="s">
        <v>267</v>
      </c>
      <c r="M22" s="318"/>
      <c r="N22" s="30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5" customFormat="1" ht="15" customHeight="1" thickBot="1">
      <c r="A23" s="556" t="s">
        <v>325</v>
      </c>
      <c r="B23" s="556"/>
      <c r="C23" s="556"/>
      <c r="D23" s="556"/>
      <c r="E23" s="556"/>
      <c r="F23" s="556"/>
      <c r="G23" s="557"/>
      <c r="H23" s="297" t="s">
        <v>112</v>
      </c>
      <c r="I23" s="302" t="s">
        <v>113</v>
      </c>
      <c r="J23" s="303">
        <v>3</v>
      </c>
      <c r="K23" s="298" t="s">
        <v>242</v>
      </c>
      <c r="L23" s="318" t="s">
        <v>303</v>
      </c>
      <c r="M23" s="304"/>
      <c r="N23" s="30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35" customFormat="1" ht="15" customHeight="1">
      <c r="A24" s="297" t="s">
        <v>84</v>
      </c>
      <c r="B24" s="299" t="s">
        <v>85</v>
      </c>
      <c r="C24" s="300">
        <v>2</v>
      </c>
      <c r="D24" s="300" t="s">
        <v>242</v>
      </c>
      <c r="E24" s="314" t="s">
        <v>259</v>
      </c>
      <c r="F24" s="73"/>
      <c r="G24" s="74"/>
      <c r="H24" s="297" t="s">
        <v>118</v>
      </c>
      <c r="I24" s="302" t="s">
        <v>119</v>
      </c>
      <c r="J24" s="303">
        <v>3</v>
      </c>
      <c r="K24" s="298">
        <v>1</v>
      </c>
      <c r="L24" s="317" t="s">
        <v>304</v>
      </c>
      <c r="M24" s="304"/>
      <c r="N24" s="30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35" customFormat="1" ht="15" customHeight="1">
      <c r="A25" s="297" t="s">
        <v>42</v>
      </c>
      <c r="B25" s="299" t="s">
        <v>261</v>
      </c>
      <c r="C25" s="300">
        <v>1</v>
      </c>
      <c r="D25" s="300" t="s">
        <v>242</v>
      </c>
      <c r="E25" s="314" t="s">
        <v>246</v>
      </c>
      <c r="F25" s="73"/>
      <c r="G25" s="74"/>
      <c r="H25" s="297" t="s">
        <v>125</v>
      </c>
      <c r="I25" s="302" t="s">
        <v>126</v>
      </c>
      <c r="J25" s="303">
        <v>3</v>
      </c>
      <c r="K25" s="298">
        <v>1</v>
      </c>
      <c r="L25" s="75" t="s">
        <v>305</v>
      </c>
      <c r="M25" s="304"/>
      <c r="N25" s="30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s="35" customFormat="1" ht="15" customHeight="1">
      <c r="A26" s="297" t="s">
        <v>23</v>
      </c>
      <c r="B26" s="299" t="s">
        <v>263</v>
      </c>
      <c r="C26" s="300">
        <v>3</v>
      </c>
      <c r="D26" s="300" t="s">
        <v>242</v>
      </c>
      <c r="E26" s="314" t="s">
        <v>264</v>
      </c>
      <c r="F26" s="73"/>
      <c r="G26" s="74"/>
      <c r="H26" s="297" t="s">
        <v>108</v>
      </c>
      <c r="I26" s="302" t="s">
        <v>109</v>
      </c>
      <c r="J26" s="303">
        <v>3</v>
      </c>
      <c r="K26" s="298">
        <v>2</v>
      </c>
      <c r="L26" s="318" t="s">
        <v>118</v>
      </c>
      <c r="M26" s="304"/>
      <c r="N26" s="30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s="35" customFormat="1" ht="15" customHeight="1">
      <c r="A27" s="297" t="s">
        <v>30</v>
      </c>
      <c r="B27" s="299" t="s">
        <v>31</v>
      </c>
      <c r="C27" s="300">
        <v>1</v>
      </c>
      <c r="D27" s="300" t="s">
        <v>242</v>
      </c>
      <c r="E27" s="314" t="s">
        <v>266</v>
      </c>
      <c r="F27" s="73"/>
      <c r="G27" s="74"/>
      <c r="H27" s="297" t="s">
        <v>114</v>
      </c>
      <c r="I27" s="302" t="s">
        <v>115</v>
      </c>
      <c r="J27" s="303">
        <v>3</v>
      </c>
      <c r="K27" s="298">
        <v>2</v>
      </c>
      <c r="L27" s="318" t="s">
        <v>125</v>
      </c>
      <c r="M27" s="304"/>
      <c r="N27" s="30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s="35" customFormat="1" ht="15" customHeight="1">
      <c r="A28" s="297" t="s">
        <v>21</v>
      </c>
      <c r="B28" s="299" t="s">
        <v>268</v>
      </c>
      <c r="C28" s="300">
        <v>3</v>
      </c>
      <c r="D28" s="300" t="s">
        <v>242</v>
      </c>
      <c r="E28" s="314" t="s">
        <v>269</v>
      </c>
      <c r="F28" s="73"/>
      <c r="G28" s="74"/>
      <c r="H28" s="297" t="s">
        <v>165</v>
      </c>
      <c r="I28" s="302" t="s">
        <v>166</v>
      </c>
      <c r="J28" s="303">
        <v>3</v>
      </c>
      <c r="K28" s="298">
        <v>2</v>
      </c>
      <c r="L28" s="318" t="s">
        <v>114</v>
      </c>
      <c r="M28" s="304"/>
      <c r="N28" s="30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s="35" customFormat="1" ht="15" customHeight="1">
      <c r="A29" s="297" t="s">
        <v>28</v>
      </c>
      <c r="B29" s="299" t="s">
        <v>271</v>
      </c>
      <c r="C29" s="300">
        <v>1</v>
      </c>
      <c r="D29" s="300" t="s">
        <v>242</v>
      </c>
      <c r="E29" s="314" t="s">
        <v>272</v>
      </c>
      <c r="F29" s="73"/>
      <c r="G29" s="74"/>
      <c r="H29" s="297" t="s">
        <v>148</v>
      </c>
      <c r="I29" s="302" t="s">
        <v>149</v>
      </c>
      <c r="J29" s="303">
        <v>3</v>
      </c>
      <c r="K29" s="298">
        <v>1</v>
      </c>
      <c r="L29" s="317" t="s">
        <v>524</v>
      </c>
      <c r="M29" s="304"/>
      <c r="N29" s="30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 s="35" customFormat="1" ht="15" customHeight="1">
      <c r="A30" s="297" t="s">
        <v>71</v>
      </c>
      <c r="B30" s="299" t="s">
        <v>273</v>
      </c>
      <c r="C30" s="300">
        <v>2</v>
      </c>
      <c r="D30" s="300" t="s">
        <v>242</v>
      </c>
      <c r="E30" s="314" t="s">
        <v>246</v>
      </c>
      <c r="F30" s="73"/>
      <c r="G30" s="74"/>
      <c r="H30" s="297" t="s">
        <v>154</v>
      </c>
      <c r="I30" s="302" t="s">
        <v>155</v>
      </c>
      <c r="J30" s="303">
        <v>3</v>
      </c>
      <c r="K30" s="298">
        <v>1</v>
      </c>
      <c r="L30" s="317" t="s">
        <v>525</v>
      </c>
      <c r="M30" s="304"/>
      <c r="N30" s="30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 s="35" customFormat="1" ht="15" customHeight="1">
      <c r="A31" s="297" t="s">
        <v>39</v>
      </c>
      <c r="B31" s="299" t="s">
        <v>309</v>
      </c>
      <c r="C31" s="300">
        <v>3</v>
      </c>
      <c r="D31" s="300" t="s">
        <v>242</v>
      </c>
      <c r="E31" s="314" t="s">
        <v>49</v>
      </c>
      <c r="F31" s="73"/>
      <c r="G31" s="74"/>
      <c r="H31" s="297" t="s">
        <v>156</v>
      </c>
      <c r="I31" s="302" t="s">
        <v>157</v>
      </c>
      <c r="J31" s="303">
        <v>3</v>
      </c>
      <c r="K31" s="298">
        <v>2</v>
      </c>
      <c r="L31" s="318" t="s">
        <v>327</v>
      </c>
      <c r="M31" s="304"/>
      <c r="N31" s="30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</row>
    <row r="32" spans="1:35" s="35" customFormat="1" ht="15" customHeight="1" thickBot="1">
      <c r="A32" s="297" t="s">
        <v>105</v>
      </c>
      <c r="B32" s="299" t="s">
        <v>106</v>
      </c>
      <c r="C32" s="300">
        <v>3</v>
      </c>
      <c r="D32" s="300" t="s">
        <v>242</v>
      </c>
      <c r="E32" s="314" t="s">
        <v>39</v>
      </c>
      <c r="F32" s="73"/>
      <c r="G32" s="74"/>
      <c r="H32" s="320" t="s">
        <v>90</v>
      </c>
      <c r="I32" s="320" t="s">
        <v>168</v>
      </c>
      <c r="J32" s="321">
        <v>3</v>
      </c>
      <c r="K32" s="322">
        <v>2</v>
      </c>
      <c r="L32" s="323" t="s">
        <v>329</v>
      </c>
      <c r="M32" s="324"/>
      <c r="N32" s="32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1:35" s="35" customFormat="1" ht="15" customHeight="1">
      <c r="A33" s="297" t="s">
        <v>127</v>
      </c>
      <c r="B33" s="299" t="s">
        <v>128</v>
      </c>
      <c r="C33" s="300">
        <v>2</v>
      </c>
      <c r="D33" s="300" t="s">
        <v>310</v>
      </c>
      <c r="E33" s="314" t="s">
        <v>311</v>
      </c>
      <c r="F33" s="73"/>
      <c r="G33" s="316"/>
      <c r="H33" s="307" t="s">
        <v>209</v>
      </c>
      <c r="I33" s="326" t="s">
        <v>210</v>
      </c>
      <c r="J33" s="310">
        <v>3</v>
      </c>
      <c r="K33" s="310">
        <v>1</v>
      </c>
      <c r="L33" s="311" t="s">
        <v>521</v>
      </c>
      <c r="M33" s="312"/>
      <c r="N33" s="31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1:35" s="35" customFormat="1" ht="15" customHeight="1">
      <c r="A34" s="297" t="s">
        <v>160</v>
      </c>
      <c r="B34" s="302" t="s">
        <v>161</v>
      </c>
      <c r="C34" s="303">
        <v>2</v>
      </c>
      <c r="D34" s="298" t="s">
        <v>242</v>
      </c>
      <c r="E34" s="297" t="s">
        <v>127</v>
      </c>
      <c r="F34" s="73"/>
      <c r="G34" s="305"/>
      <c r="H34" s="307" t="s">
        <v>212</v>
      </c>
      <c r="I34" s="326" t="s">
        <v>213</v>
      </c>
      <c r="J34" s="310">
        <v>3</v>
      </c>
      <c r="K34" s="310">
        <v>1</v>
      </c>
      <c r="L34" s="311" t="s">
        <v>522</v>
      </c>
      <c r="M34" s="312"/>
      <c r="N34" s="31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 s="35" customFormat="1" ht="15" customHeight="1">
      <c r="A35" s="318"/>
      <c r="B35" s="302"/>
      <c r="C35" s="303"/>
      <c r="D35" s="298"/>
      <c r="E35" s="318"/>
      <c r="F35" s="304"/>
      <c r="G35" s="305"/>
      <c r="H35" s="307" t="s">
        <v>215</v>
      </c>
      <c r="I35" s="326" t="s">
        <v>216</v>
      </c>
      <c r="J35" s="310">
        <v>3</v>
      </c>
      <c r="K35" s="310">
        <v>1</v>
      </c>
      <c r="L35" s="311" t="s">
        <v>521</v>
      </c>
      <c r="M35" s="312"/>
      <c r="N35" s="31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35" s="35" customFormat="1" ht="15" customHeight="1">
      <c r="A36" s="318"/>
      <c r="B36" s="302"/>
      <c r="C36" s="303"/>
      <c r="D36" s="298"/>
      <c r="E36" s="317"/>
      <c r="F36" s="73"/>
      <c r="G36" s="305"/>
      <c r="H36" s="307" t="s">
        <v>218</v>
      </c>
      <c r="I36" s="326" t="s">
        <v>219</v>
      </c>
      <c r="J36" s="310">
        <v>3</v>
      </c>
      <c r="K36" s="310">
        <v>1</v>
      </c>
      <c r="L36" s="311" t="s">
        <v>528</v>
      </c>
      <c r="M36" s="312"/>
      <c r="N36" s="31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</row>
    <row r="37" spans="1:35" s="35" customFormat="1" ht="15" customHeight="1" thickBot="1">
      <c r="A37" s="318"/>
      <c r="B37" s="302"/>
      <c r="C37" s="303"/>
      <c r="D37" s="298"/>
      <c r="E37" s="318"/>
      <c r="F37" s="304"/>
      <c r="G37" s="305"/>
      <c r="H37" s="535" t="s">
        <v>350</v>
      </c>
      <c r="I37" s="535"/>
      <c r="J37" s="535"/>
      <c r="K37" s="535"/>
      <c r="L37" s="535"/>
      <c r="M37" s="535"/>
      <c r="N37" s="5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</row>
    <row r="38" spans="1:35" s="35" customFormat="1" ht="15" customHeight="1">
      <c r="A38" s="318"/>
      <c r="B38" s="302"/>
      <c r="C38" s="303"/>
      <c r="D38" s="298"/>
      <c r="E38" s="318"/>
      <c r="F38" s="304"/>
      <c r="G38" s="305"/>
      <c r="H38" s="297" t="s">
        <v>69</v>
      </c>
      <c r="I38" s="302" t="s">
        <v>70</v>
      </c>
      <c r="J38" s="303">
        <v>1</v>
      </c>
      <c r="K38" s="300" t="s">
        <v>242</v>
      </c>
      <c r="L38" s="297" t="s">
        <v>67</v>
      </c>
      <c r="M38" s="73"/>
      <c r="N38" s="24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s="35" customFormat="1" ht="15" customHeight="1" thickBot="1">
      <c r="A39" s="466" t="s">
        <v>331</v>
      </c>
      <c r="B39" s="466"/>
      <c r="C39" s="466"/>
      <c r="D39" s="466"/>
      <c r="E39" s="466"/>
      <c r="F39" s="466"/>
      <c r="G39" s="467"/>
      <c r="H39" s="297" t="s">
        <v>75</v>
      </c>
      <c r="I39" s="302" t="s">
        <v>76</v>
      </c>
      <c r="J39" s="303">
        <v>1</v>
      </c>
      <c r="K39" s="300" t="s">
        <v>242</v>
      </c>
      <c r="L39" s="297" t="s">
        <v>86</v>
      </c>
      <c r="M39" s="73"/>
      <c r="N39" s="74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1:35" s="35" customFormat="1" ht="22.5">
      <c r="A40" s="297" t="s">
        <v>158</v>
      </c>
      <c r="B40" s="299" t="s">
        <v>332</v>
      </c>
      <c r="C40" s="300">
        <v>3</v>
      </c>
      <c r="D40" s="300" t="s">
        <v>310</v>
      </c>
      <c r="E40" s="314" t="s">
        <v>333</v>
      </c>
      <c r="F40" s="315"/>
      <c r="G40" s="316"/>
      <c r="H40" s="297" t="s">
        <v>81</v>
      </c>
      <c r="I40" s="302" t="s">
        <v>82</v>
      </c>
      <c r="J40" s="303">
        <v>1</v>
      </c>
      <c r="K40" s="300" t="s">
        <v>242</v>
      </c>
      <c r="L40" s="297" t="s">
        <v>274</v>
      </c>
      <c r="M40" s="73"/>
      <c r="N40" s="74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35" s="35" customFormat="1" ht="15" customHeight="1">
      <c r="A41" s="297" t="s">
        <v>150</v>
      </c>
      <c r="B41" s="299" t="s">
        <v>151</v>
      </c>
      <c r="C41" s="300">
        <v>3</v>
      </c>
      <c r="D41" s="300" t="s">
        <v>310</v>
      </c>
      <c r="E41" s="314" t="s">
        <v>158</v>
      </c>
      <c r="F41" s="315"/>
      <c r="G41" s="316"/>
      <c r="H41" s="297" t="s">
        <v>88</v>
      </c>
      <c r="I41" s="302" t="s">
        <v>89</v>
      </c>
      <c r="J41" s="303">
        <v>1</v>
      </c>
      <c r="K41" s="300" t="s">
        <v>242</v>
      </c>
      <c r="L41" s="297" t="s">
        <v>183</v>
      </c>
      <c r="M41" s="73"/>
      <c r="N41" s="74"/>
      <c r="P41" s="35">
        <v>12</v>
      </c>
      <c r="Q41" s="35">
        <v>12</v>
      </c>
      <c r="R41" s="35">
        <v>12</v>
      </c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35" s="35" customFormat="1" ht="15" customHeight="1" thickBot="1">
      <c r="A42" s="556" t="s">
        <v>334</v>
      </c>
      <c r="B42" s="556"/>
      <c r="C42" s="556"/>
      <c r="D42" s="556"/>
      <c r="E42" s="556"/>
      <c r="F42" s="556"/>
      <c r="G42" s="557"/>
      <c r="H42" s="297" t="s">
        <v>94</v>
      </c>
      <c r="I42" s="302" t="s">
        <v>95</v>
      </c>
      <c r="J42" s="303">
        <v>1</v>
      </c>
      <c r="K42" s="300" t="s">
        <v>242</v>
      </c>
      <c r="L42" s="297" t="s">
        <v>71</v>
      </c>
      <c r="M42" s="73"/>
      <c r="N42" s="74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1:35" s="35" customFormat="1" ht="15" customHeight="1">
      <c r="A43" s="297" t="s">
        <v>152</v>
      </c>
      <c r="B43" s="299" t="s">
        <v>335</v>
      </c>
      <c r="C43" s="300">
        <v>6</v>
      </c>
      <c r="D43" s="300" t="s">
        <v>242</v>
      </c>
      <c r="E43" s="314" t="s">
        <v>336</v>
      </c>
      <c r="F43" s="315"/>
      <c r="G43" s="316"/>
      <c r="H43" s="297" t="s">
        <v>98</v>
      </c>
      <c r="I43" s="302" t="s">
        <v>99</v>
      </c>
      <c r="J43" s="303">
        <v>1</v>
      </c>
      <c r="K43" s="300" t="s">
        <v>242</v>
      </c>
      <c r="L43" s="318" t="s">
        <v>275</v>
      </c>
      <c r="M43" s="73"/>
      <c r="N43" s="74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1:35" s="35" customFormat="1" ht="15" customHeight="1" thickBot="1">
      <c r="A44" s="558" t="s">
        <v>337</v>
      </c>
      <c r="B44" s="558"/>
      <c r="C44" s="558"/>
      <c r="D44" s="558"/>
      <c r="E44" s="558"/>
      <c r="F44" s="558"/>
      <c r="G44" s="559"/>
      <c r="H44" s="297" t="s">
        <v>110</v>
      </c>
      <c r="I44" s="302" t="s">
        <v>111</v>
      </c>
      <c r="J44" s="303">
        <v>1</v>
      </c>
      <c r="K44" s="300" t="s">
        <v>242</v>
      </c>
      <c r="L44" s="297" t="s">
        <v>315</v>
      </c>
      <c r="M44" s="73"/>
      <c r="N44" s="74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35" s="35" customFormat="1" ht="15" customHeight="1">
      <c r="A45" s="297" t="s">
        <v>221</v>
      </c>
      <c r="B45" s="299" t="s">
        <v>222</v>
      </c>
      <c r="C45" s="303">
        <v>3</v>
      </c>
      <c r="D45" s="298">
        <v>2</v>
      </c>
      <c r="E45" s="318" t="s">
        <v>127</v>
      </c>
      <c r="F45" s="304"/>
      <c r="G45" s="288"/>
      <c r="H45" s="297" t="s">
        <v>116</v>
      </c>
      <c r="I45" s="302" t="s">
        <v>117</v>
      </c>
      <c r="J45" s="303">
        <v>1</v>
      </c>
      <c r="K45" s="300" t="s">
        <v>242</v>
      </c>
      <c r="L45" s="314" t="s">
        <v>112</v>
      </c>
      <c r="M45" s="73"/>
      <c r="N45" s="74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1:35" s="35" customFormat="1" ht="15" customHeight="1">
      <c r="A46" s="297" t="s">
        <v>223</v>
      </c>
      <c r="B46" s="299" t="s">
        <v>224</v>
      </c>
      <c r="C46" s="303">
        <v>3</v>
      </c>
      <c r="D46" s="298" t="s">
        <v>242</v>
      </c>
      <c r="E46" s="318" t="s">
        <v>526</v>
      </c>
      <c r="F46" s="315"/>
      <c r="G46" s="316"/>
      <c r="H46" s="297" t="s">
        <v>122</v>
      </c>
      <c r="I46" s="302" t="s">
        <v>123</v>
      </c>
      <c r="J46" s="303">
        <v>1</v>
      </c>
      <c r="K46" s="300" t="s">
        <v>242</v>
      </c>
      <c r="L46" s="314" t="s">
        <v>112</v>
      </c>
      <c r="M46" s="73"/>
      <c r="N46" s="74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1:35" s="35" customFormat="1" ht="15" customHeight="1">
      <c r="A47" s="297" t="s">
        <v>341</v>
      </c>
      <c r="B47" s="299" t="s">
        <v>342</v>
      </c>
      <c r="C47" s="300">
        <v>3</v>
      </c>
      <c r="D47" s="300">
        <v>1</v>
      </c>
      <c r="E47" s="314" t="s">
        <v>343</v>
      </c>
      <c r="F47" s="315"/>
      <c r="G47" s="316"/>
      <c r="H47" s="297" t="s">
        <v>129</v>
      </c>
      <c r="I47" s="302" t="s">
        <v>130</v>
      </c>
      <c r="J47" s="303">
        <v>1</v>
      </c>
      <c r="K47" s="300" t="s">
        <v>242</v>
      </c>
      <c r="L47" s="314" t="s">
        <v>112</v>
      </c>
      <c r="M47" s="73"/>
      <c r="N47" s="74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1:35" s="35" customFormat="1" ht="15" customHeight="1">
      <c r="A48" s="297" t="s">
        <v>529</v>
      </c>
      <c r="B48" s="299" t="s">
        <v>530</v>
      </c>
      <c r="C48" s="300">
        <v>3</v>
      </c>
      <c r="D48" s="300" t="s">
        <v>310</v>
      </c>
      <c r="E48" s="314" t="s">
        <v>531</v>
      </c>
      <c r="F48" s="315"/>
      <c r="G48" s="316"/>
      <c r="H48" s="297" t="s">
        <v>134</v>
      </c>
      <c r="I48" s="302" t="s">
        <v>135</v>
      </c>
      <c r="J48" s="303">
        <v>1</v>
      </c>
      <c r="K48" s="300" t="s">
        <v>242</v>
      </c>
      <c r="L48" s="318" t="s">
        <v>318</v>
      </c>
      <c r="M48" s="73"/>
      <c r="N48" s="74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s="35" customFormat="1" ht="15" customHeight="1">
      <c r="A49" s="297"/>
      <c r="B49" s="299"/>
      <c r="C49" s="300"/>
      <c r="D49" s="300"/>
      <c r="E49" s="314"/>
      <c r="F49" s="315"/>
      <c r="G49" s="316"/>
      <c r="H49" s="297" t="s">
        <v>139</v>
      </c>
      <c r="I49" s="302" t="s">
        <v>140</v>
      </c>
      <c r="J49" s="303">
        <v>1</v>
      </c>
      <c r="K49" s="300" t="s">
        <v>242</v>
      </c>
      <c r="L49" s="314" t="s">
        <v>108</v>
      </c>
      <c r="M49" s="304"/>
      <c r="N49" s="74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s="35" customFormat="1" ht="15" customHeight="1">
      <c r="A50" s="297"/>
      <c r="B50" s="299"/>
      <c r="C50" s="300"/>
      <c r="D50" s="300"/>
      <c r="E50" s="314"/>
      <c r="F50" s="315"/>
      <c r="G50" s="316"/>
      <c r="H50" s="327"/>
      <c r="I50" s="299"/>
      <c r="J50" s="300"/>
      <c r="K50" s="300"/>
      <c r="L50" s="314"/>
      <c r="M50" s="73"/>
      <c r="N50" s="74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s="35" customFormat="1" ht="15" customHeight="1">
      <c r="A51" s="297"/>
      <c r="B51" s="299"/>
      <c r="C51" s="300"/>
      <c r="D51" s="300"/>
      <c r="E51" s="314"/>
      <c r="F51" s="315"/>
      <c r="G51" s="316"/>
      <c r="H51" s="327"/>
      <c r="I51" s="299"/>
      <c r="J51" s="303"/>
      <c r="K51" s="298"/>
      <c r="L51" s="317"/>
      <c r="M51" s="304"/>
      <c r="N51" s="30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s="35" customFormat="1" ht="15" customHeight="1" thickBot="1">
      <c r="A52" s="328"/>
      <c r="B52" s="329"/>
      <c r="C52" s="330"/>
      <c r="D52" s="330"/>
      <c r="E52" s="331"/>
      <c r="F52" s="332"/>
      <c r="G52" s="333"/>
      <c r="H52" s="328"/>
      <c r="I52" s="329"/>
      <c r="J52" s="330"/>
      <c r="K52" s="330"/>
      <c r="L52" s="331"/>
      <c r="M52" s="332"/>
      <c r="N52" s="333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 s="35" customFormat="1" ht="15" customHeight="1" thickBot="1">
      <c r="A53" s="48"/>
      <c r="B53" s="48"/>
      <c r="C53" s="48"/>
      <c r="D53" s="48"/>
      <c r="E53" s="48"/>
      <c r="F53" s="48"/>
      <c r="G53" s="48"/>
      <c r="H53" s="44"/>
      <c r="I53" s="44"/>
      <c r="J53" s="45"/>
      <c r="K53" s="45"/>
      <c r="L53" s="46"/>
      <c r="M53" s="44"/>
      <c r="N53" s="47"/>
      <c r="R53" s="35">
        <v>6</v>
      </c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 s="35" customFormat="1" ht="15" customHeight="1" thickBot="1">
      <c r="A54" s="552" t="s">
        <v>276</v>
      </c>
      <c r="B54" s="552"/>
      <c r="C54" s="334" t="s">
        <v>277</v>
      </c>
      <c r="D54" s="553" t="s">
        <v>278</v>
      </c>
      <c r="E54" s="554"/>
      <c r="F54" s="555"/>
      <c r="G54" s="39"/>
      <c r="H54" s="250" t="s">
        <v>170</v>
      </c>
      <c r="I54" s="250"/>
      <c r="J54" s="250"/>
      <c r="K54" s="250"/>
      <c r="L54" s="250"/>
      <c r="M54" s="250"/>
      <c r="N54" s="25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 s="26" customFormat="1" ht="15" customHeight="1">
      <c r="A55" s="552"/>
      <c r="B55" s="552"/>
      <c r="C55" s="334" t="s">
        <v>279</v>
      </c>
      <c r="D55" s="553" t="s">
        <v>280</v>
      </c>
      <c r="E55" s="554"/>
      <c r="F55" s="555"/>
      <c r="G55" s="39"/>
      <c r="H55" s="335" t="s">
        <v>344</v>
      </c>
      <c r="I55" s="527" t="s">
        <v>172</v>
      </c>
      <c r="J55" s="528"/>
      <c r="K55" s="528"/>
      <c r="L55" s="528"/>
      <c r="M55" s="528"/>
      <c r="N55" s="528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ht="18" customHeight="1">
      <c r="A56" s="552"/>
      <c r="B56" s="552"/>
      <c r="C56" s="336" t="s">
        <v>277</v>
      </c>
      <c r="D56" s="553" t="s">
        <v>282</v>
      </c>
      <c r="E56" s="554"/>
      <c r="F56" s="555"/>
      <c r="G56" s="39"/>
      <c r="H56" s="335" t="s">
        <v>173</v>
      </c>
      <c r="I56" s="547" t="s">
        <v>174</v>
      </c>
      <c r="J56" s="548"/>
      <c r="K56" s="548"/>
      <c r="L56" s="548"/>
      <c r="M56" s="548"/>
      <c r="N56" s="548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8" customHeight="1">
      <c r="A57" s="552"/>
      <c r="B57" s="552"/>
      <c r="C57" s="337" t="s">
        <v>284</v>
      </c>
      <c r="D57" s="553" t="s">
        <v>285</v>
      </c>
      <c r="E57" s="554"/>
      <c r="F57" s="555"/>
      <c r="G57" s="39"/>
      <c r="H57" s="541" t="s">
        <v>351</v>
      </c>
      <c r="I57" s="542"/>
      <c r="J57" s="542"/>
      <c r="K57" s="542"/>
      <c r="L57" s="542"/>
      <c r="M57" s="542"/>
      <c r="N57" s="542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ht="19.5" customHeight="1">
      <c r="H58" s="543"/>
      <c r="I58" s="544"/>
      <c r="J58" s="544"/>
      <c r="K58" s="544"/>
      <c r="L58" s="544"/>
      <c r="M58" s="544"/>
      <c r="N58" s="544"/>
    </row>
    <row r="59" spans="1:35" ht="20.100000000000001" customHeight="1">
      <c r="H59" s="545"/>
      <c r="I59" s="546"/>
      <c r="J59" s="546"/>
      <c r="K59" s="546"/>
      <c r="L59" s="546"/>
      <c r="M59" s="546"/>
      <c r="N59" s="546"/>
    </row>
    <row r="60" spans="1:35" s="41" customFormat="1" ht="20.100000000000001" customHeight="1" thickBot="1">
      <c r="A60" s="24"/>
      <c r="B60" s="24"/>
      <c r="C60" s="40"/>
      <c r="D60" s="24"/>
      <c r="E60" s="24"/>
      <c r="F60" s="24"/>
      <c r="G60" s="24"/>
      <c r="H60" s="24"/>
      <c r="I60" s="24"/>
      <c r="J60" s="40"/>
      <c r="K60" s="24"/>
      <c r="L60" s="24"/>
      <c r="M60" s="24"/>
      <c r="N60" s="24"/>
    </row>
    <row r="61" spans="1:35" s="41" customFormat="1" ht="20.100000000000001" customHeight="1" thickBot="1">
      <c r="A61" s="502" t="s">
        <v>352</v>
      </c>
      <c r="B61" s="502"/>
      <c r="C61" s="502"/>
      <c r="D61" s="502"/>
      <c r="E61" s="502"/>
      <c r="F61" s="502"/>
      <c r="G61" s="502"/>
      <c r="I61" s="42"/>
      <c r="J61" s="43"/>
    </row>
    <row r="62" spans="1:35" s="41" customFormat="1" ht="20.100000000000001" customHeight="1">
      <c r="A62" s="291" t="s">
        <v>287</v>
      </c>
      <c r="B62" s="292"/>
      <c r="C62" s="293"/>
      <c r="D62" s="78">
        <v>154</v>
      </c>
      <c r="E62" s="550"/>
      <c r="F62" s="550"/>
      <c r="G62" s="550"/>
      <c r="I62" s="42"/>
      <c r="J62" s="43"/>
    </row>
    <row r="63" spans="1:35" s="41" customFormat="1" ht="20.100000000000001" customHeight="1">
      <c r="A63" s="338" t="s">
        <v>288</v>
      </c>
      <c r="B63" s="339"/>
      <c r="C63" s="340"/>
      <c r="D63" s="341">
        <v>0</v>
      </c>
      <c r="E63" s="551"/>
      <c r="F63" s="551"/>
      <c r="G63" s="551"/>
      <c r="I63" s="42"/>
      <c r="J63" s="43"/>
    </row>
    <row r="64" spans="1:35" s="41" customFormat="1" ht="20.100000000000001" customHeight="1">
      <c r="A64" s="338" t="s">
        <v>289</v>
      </c>
      <c r="B64" s="339"/>
      <c r="C64" s="340"/>
      <c r="D64" s="341">
        <v>0</v>
      </c>
      <c r="E64" s="551"/>
      <c r="F64" s="551"/>
      <c r="G64" s="551"/>
      <c r="I64" s="42"/>
      <c r="J64" s="43"/>
    </row>
    <row r="65" spans="1:15" s="41" customFormat="1" ht="20.100000000000001" customHeight="1">
      <c r="A65" s="338" t="s">
        <v>290</v>
      </c>
      <c r="B65" s="339"/>
      <c r="C65" s="340"/>
      <c r="D65" s="549" t="s">
        <v>291</v>
      </c>
      <c r="E65" s="549"/>
      <c r="F65" s="549" t="s">
        <v>291</v>
      </c>
      <c r="G65" s="549"/>
      <c r="J65" s="43"/>
    </row>
    <row r="66" spans="1:15" s="41" customFormat="1" ht="20.100000000000001" customHeight="1">
      <c r="C66" s="43"/>
      <c r="J66" s="43"/>
    </row>
    <row r="67" spans="1:15" s="41" customFormat="1" ht="20.100000000000001" customHeight="1">
      <c r="A67" s="508" t="s">
        <v>292</v>
      </c>
      <c r="B67" s="508"/>
      <c r="C67" s="509" t="s">
        <v>293</v>
      </c>
      <c r="D67" s="509"/>
      <c r="E67" s="509"/>
      <c r="F67" s="509"/>
      <c r="G67" s="509"/>
      <c r="H67" s="508" t="s">
        <v>294</v>
      </c>
      <c r="I67" s="508"/>
      <c r="J67" s="509" t="s">
        <v>293</v>
      </c>
      <c r="K67" s="509"/>
      <c r="L67" s="509"/>
      <c r="M67" s="509"/>
      <c r="N67" s="509"/>
    </row>
    <row r="68" spans="1:15" ht="20.100000000000001" customHeight="1">
      <c r="A68" s="41"/>
      <c r="B68" s="41"/>
      <c r="C68" s="43"/>
      <c r="D68" s="41"/>
      <c r="E68" s="41"/>
      <c r="F68" s="41"/>
      <c r="G68" s="41"/>
      <c r="H68" s="41"/>
      <c r="I68" s="41"/>
      <c r="J68" s="43"/>
      <c r="K68" s="41"/>
      <c r="L68" s="41"/>
      <c r="M68" s="41"/>
      <c r="N68" s="41"/>
    </row>
    <row r="69" spans="1:15" ht="20.100000000000001" customHeight="1">
      <c r="A69" s="508" t="s">
        <v>295</v>
      </c>
      <c r="B69" s="508"/>
      <c r="C69" s="509" t="s">
        <v>293</v>
      </c>
      <c r="D69" s="509"/>
      <c r="E69" s="509"/>
      <c r="F69" s="509"/>
      <c r="G69" s="509"/>
      <c r="H69" s="508" t="s">
        <v>296</v>
      </c>
      <c r="I69" s="508"/>
      <c r="J69" s="523">
        <f ca="1">TODAY()</f>
        <v>45327</v>
      </c>
      <c r="K69" s="523"/>
      <c r="L69" s="523"/>
      <c r="M69" s="524">
        <f ca="1">NOW()</f>
        <v>45327.513521527777</v>
      </c>
      <c r="N69" s="524"/>
    </row>
    <row r="70" spans="1:15" customFormat="1" ht="15">
      <c r="A70" s="24"/>
      <c r="B70" s="24"/>
      <c r="C70" s="40"/>
      <c r="D70" s="24"/>
      <c r="E70" s="24"/>
      <c r="F70" s="24"/>
      <c r="G70" s="24"/>
      <c r="H70" s="24"/>
      <c r="I70" s="24"/>
      <c r="J70" s="40"/>
      <c r="K70" s="24"/>
      <c r="L70" s="24"/>
      <c r="M70" s="24"/>
      <c r="N70" s="24"/>
      <c r="O70" s="24"/>
    </row>
    <row r="71" spans="1:15" customFormat="1" ht="15">
      <c r="A71" s="24"/>
      <c r="B71" s="24"/>
      <c r="C71" s="40"/>
      <c r="D71" s="24"/>
      <c r="E71" s="24"/>
      <c r="F71" s="24"/>
      <c r="G71" s="24"/>
      <c r="H71" s="24"/>
      <c r="I71" s="24"/>
      <c r="J71" s="40"/>
      <c r="K71" s="24"/>
      <c r="L71" s="24"/>
      <c r="M71" s="24"/>
      <c r="N71" s="24"/>
      <c r="O71" s="24"/>
    </row>
    <row r="72" spans="1:15" customFormat="1" ht="15">
      <c r="A72" s="24"/>
      <c r="B72" s="24"/>
      <c r="C72" s="40"/>
      <c r="D72" s="24"/>
      <c r="E72" s="24"/>
      <c r="F72" s="24"/>
      <c r="G72" s="24"/>
      <c r="H72" s="24"/>
      <c r="I72" s="24"/>
      <c r="J72" s="40"/>
      <c r="K72" s="24"/>
      <c r="L72" s="24"/>
      <c r="M72" s="24"/>
      <c r="N72" s="24"/>
      <c r="O72" s="24"/>
    </row>
    <row r="73" spans="1:15" s="41" customFormat="1" ht="20.100000000000001" customHeight="1">
      <c r="A73" s="24"/>
      <c r="B73" s="24"/>
      <c r="C73" s="40"/>
      <c r="D73" s="24"/>
      <c r="E73" s="24"/>
      <c r="F73" s="24"/>
      <c r="G73" s="24"/>
      <c r="H73" s="24"/>
      <c r="I73" s="24"/>
      <c r="J73" s="40"/>
      <c r="K73" s="24"/>
      <c r="L73" s="24"/>
      <c r="M73" s="24"/>
      <c r="N73" s="24"/>
    </row>
    <row r="74" spans="1:15" s="41" customFormat="1" ht="20.100000000000001" customHeight="1">
      <c r="A74" s="24"/>
      <c r="B74" s="24"/>
      <c r="C74" s="40"/>
      <c r="D74" s="24"/>
      <c r="E74" s="24"/>
      <c r="F74" s="24"/>
      <c r="G74" s="24"/>
      <c r="H74" s="24"/>
      <c r="I74" s="24"/>
      <c r="J74" s="40"/>
      <c r="K74" s="24"/>
      <c r="L74" s="24"/>
      <c r="M74" s="24"/>
      <c r="N74" s="24"/>
    </row>
  </sheetData>
  <sheetProtection algorithmName="SHA-512" hashValue="6wV0MytBPMy0tp53o8nK0Q10/zfNpkxluRfKwNSpP7yCszmi0d8H3zBkQA044fDOwtO44BiNdT+/3BIgoajJbA==" saltValue="d2X3rV4lfqnNI/ygKJmL4Q==" spinCount="100000" sheet="1" formatCells="0" formatColumns="0" formatRows="0" insertColumns="0" insertRows="0" insertHyperlinks="0" deleteColumns="0" deleteRows="0" sort="0" autoFilter="0" pivotTables="0"/>
  <mergeCells count="53">
    <mergeCell ref="A23:G23"/>
    <mergeCell ref="H37:N37"/>
    <mergeCell ref="H8:H9"/>
    <mergeCell ref="I8:I9"/>
    <mergeCell ref="J8:J9"/>
    <mergeCell ref="K8:K9"/>
    <mergeCell ref="L8:L9"/>
    <mergeCell ref="A6:G6"/>
    <mergeCell ref="H6:N6"/>
    <mergeCell ref="H7:N7"/>
    <mergeCell ref="M8:M9"/>
    <mergeCell ref="N8:N9"/>
    <mergeCell ref="A7:G7"/>
    <mergeCell ref="A8:A9"/>
    <mergeCell ref="B8:B9"/>
    <mergeCell ref="C8:C9"/>
    <mergeCell ref="D8:D9"/>
    <mergeCell ref="E8:E9"/>
    <mergeCell ref="F8:F9"/>
    <mergeCell ref="G8:G9"/>
    <mergeCell ref="A5:N5"/>
    <mergeCell ref="A1:B1"/>
    <mergeCell ref="C1:I1"/>
    <mergeCell ref="J1:N1"/>
    <mergeCell ref="A2:N3"/>
    <mergeCell ref="A4:N4"/>
    <mergeCell ref="A61:G61"/>
    <mergeCell ref="E62:G62"/>
    <mergeCell ref="E63:G63"/>
    <mergeCell ref="E64:G64"/>
    <mergeCell ref="A39:G39"/>
    <mergeCell ref="A54:B57"/>
    <mergeCell ref="D54:F54"/>
    <mergeCell ref="D55:F55"/>
    <mergeCell ref="D56:F56"/>
    <mergeCell ref="D57:F57"/>
    <mergeCell ref="A42:G42"/>
    <mergeCell ref="A44:G44"/>
    <mergeCell ref="D65:E65"/>
    <mergeCell ref="F65:G65"/>
    <mergeCell ref="A67:B67"/>
    <mergeCell ref="C67:G67"/>
    <mergeCell ref="H67:I67"/>
    <mergeCell ref="A69:B69"/>
    <mergeCell ref="C69:G69"/>
    <mergeCell ref="H69:I69"/>
    <mergeCell ref="J69:L69"/>
    <mergeCell ref="M69:N69"/>
    <mergeCell ref="H57:N58"/>
    <mergeCell ref="H59:N59"/>
    <mergeCell ref="I55:N55"/>
    <mergeCell ref="I56:N56"/>
    <mergeCell ref="J67:N67"/>
  </mergeCells>
  <printOptions horizontalCentered="1"/>
  <pageMargins left="0" right="0" top="0.25" bottom="0.25" header="0.05" footer="0.05"/>
  <pageSetup paperSize="9" scale="5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0"/>
  <sheetViews>
    <sheetView topLeftCell="C76" zoomScale="80" zoomScaleNormal="80" workbookViewId="0">
      <selection activeCell="M90" sqref="M90"/>
    </sheetView>
  </sheetViews>
  <sheetFormatPr defaultColWidth="9.140625" defaultRowHeight="15"/>
  <cols>
    <col min="1" max="1" width="13.7109375" style="57" customWidth="1"/>
    <col min="2" max="2" width="47.28515625" style="57" customWidth="1"/>
    <col min="3" max="3" width="6.7109375" style="64" bestFit="1" customWidth="1"/>
    <col min="4" max="4" width="5.85546875" style="64" bestFit="1" customWidth="1"/>
    <col min="5" max="5" width="5.7109375" style="64" bestFit="1" customWidth="1"/>
    <col min="6" max="6" width="32.85546875" style="63" bestFit="1" customWidth="1"/>
    <col min="7" max="7" width="9.140625" style="64"/>
    <col min="8" max="8" width="20" style="57" bestFit="1" customWidth="1"/>
    <col min="9" max="9" width="43.28515625" style="57" bestFit="1" customWidth="1"/>
    <col min="10" max="10" width="6.28515625" style="64" bestFit="1" customWidth="1"/>
    <col min="11" max="11" width="5.85546875" style="64" bestFit="1" customWidth="1"/>
    <col min="12" max="12" width="5.7109375" style="64" bestFit="1" customWidth="1"/>
    <col min="13" max="13" width="53" style="63" bestFit="1" customWidth="1"/>
    <col min="14" max="14" width="28.140625" style="57" hidden="1" customWidth="1"/>
    <col min="15" max="16384" width="9.140625" style="57"/>
  </cols>
  <sheetData>
    <row r="1" spans="1:15" ht="57.75" customHeight="1" thickBot="1">
      <c r="A1" s="560" t="s">
        <v>225</v>
      </c>
      <c r="B1" s="561"/>
      <c r="C1" s="561"/>
      <c r="D1" s="561"/>
      <c r="E1" s="561"/>
      <c r="F1" s="561"/>
      <c r="G1" s="342"/>
      <c r="H1" s="562"/>
      <c r="I1" s="562"/>
      <c r="J1" s="562"/>
      <c r="K1" s="562"/>
      <c r="L1" s="562"/>
      <c r="M1" s="562"/>
    </row>
    <row r="2" spans="1:15" ht="21" thickBot="1">
      <c r="A2" s="563" t="s">
        <v>353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</row>
    <row r="3" spans="1:15" ht="15" customHeight="1">
      <c r="A3" s="565" t="s">
        <v>354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</row>
    <row r="4" spans="1:15" ht="15.75" customHeight="1" thickBot="1">
      <c r="A4" s="567"/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</row>
    <row r="5" spans="1:15" ht="15.75" thickBot="1">
      <c r="A5" s="569" t="s">
        <v>355</v>
      </c>
      <c r="B5" s="570"/>
      <c r="C5" s="570"/>
      <c r="D5" s="570"/>
      <c r="E5" s="570"/>
      <c r="F5" s="570"/>
      <c r="G5" s="66"/>
      <c r="H5" s="571" t="s">
        <v>356</v>
      </c>
      <c r="I5" s="571"/>
      <c r="J5" s="571"/>
      <c r="K5" s="571"/>
      <c r="L5" s="571"/>
      <c r="M5" s="572"/>
    </row>
    <row r="6" spans="1:15" s="61" customFormat="1" ht="24" customHeight="1" thickBot="1">
      <c r="A6" s="58" t="s">
        <v>357</v>
      </c>
      <c r="B6" s="59" t="s">
        <v>14</v>
      </c>
      <c r="C6" s="59" t="s">
        <v>358</v>
      </c>
      <c r="D6" s="59" t="s">
        <v>359</v>
      </c>
      <c r="E6" s="59" t="s">
        <v>360</v>
      </c>
      <c r="F6" s="59" t="s">
        <v>361</v>
      </c>
      <c r="G6" s="59"/>
      <c r="H6" s="59" t="s">
        <v>357</v>
      </c>
      <c r="I6" s="59" t="s">
        <v>14</v>
      </c>
      <c r="J6" s="59" t="s">
        <v>358</v>
      </c>
      <c r="K6" s="59" t="s">
        <v>359</v>
      </c>
      <c r="L6" s="59" t="s">
        <v>360</v>
      </c>
      <c r="M6" s="60" t="s">
        <v>361</v>
      </c>
      <c r="N6" s="343"/>
    </row>
    <row r="7" spans="1:15">
      <c r="A7" s="344" t="s">
        <v>362</v>
      </c>
      <c r="B7" s="345" t="s">
        <v>363</v>
      </c>
      <c r="C7" s="346">
        <v>3</v>
      </c>
      <c r="D7" s="346">
        <v>1</v>
      </c>
      <c r="E7" s="346">
        <v>1</v>
      </c>
      <c r="F7" s="347" t="s">
        <v>246</v>
      </c>
      <c r="G7" s="346" t="s">
        <v>364</v>
      </c>
      <c r="H7" s="344" t="s">
        <v>21</v>
      </c>
      <c r="I7" s="344" t="s">
        <v>22</v>
      </c>
      <c r="J7" s="346">
        <v>3</v>
      </c>
      <c r="K7" s="346">
        <v>1</v>
      </c>
      <c r="L7" s="346">
        <v>1</v>
      </c>
      <c r="M7" s="347" t="s">
        <v>365</v>
      </c>
      <c r="N7" s="344"/>
      <c r="O7" s="61"/>
    </row>
    <row r="8" spans="1:15">
      <c r="A8" s="348" t="s">
        <v>366</v>
      </c>
      <c r="B8" s="345" t="s">
        <v>271</v>
      </c>
      <c r="C8" s="346">
        <v>1</v>
      </c>
      <c r="D8" s="346">
        <v>1</v>
      </c>
      <c r="E8" s="346">
        <v>1</v>
      </c>
      <c r="F8" s="347" t="s">
        <v>367</v>
      </c>
      <c r="G8" s="346" t="s">
        <v>364</v>
      </c>
      <c r="H8" s="344" t="s">
        <v>28</v>
      </c>
      <c r="I8" s="344" t="s">
        <v>29</v>
      </c>
      <c r="J8" s="346">
        <v>1</v>
      </c>
      <c r="K8" s="346">
        <v>1</v>
      </c>
      <c r="L8" s="346">
        <v>1</v>
      </c>
      <c r="M8" s="349" t="s">
        <v>368</v>
      </c>
      <c r="N8" s="344"/>
      <c r="O8" s="61"/>
    </row>
    <row r="9" spans="1:15">
      <c r="A9" s="344" t="s">
        <v>369</v>
      </c>
      <c r="B9" s="345" t="s">
        <v>370</v>
      </c>
      <c r="C9" s="346">
        <v>2</v>
      </c>
      <c r="D9" s="346">
        <v>1</v>
      </c>
      <c r="E9" s="346">
        <v>1</v>
      </c>
      <c r="F9" s="347" t="s">
        <v>246</v>
      </c>
      <c r="G9" s="346"/>
      <c r="H9" s="350"/>
      <c r="I9" s="350"/>
      <c r="J9" s="351"/>
      <c r="K9" s="351"/>
      <c r="L9" s="351"/>
      <c r="M9" s="352"/>
      <c r="N9" s="353" t="s">
        <v>371</v>
      </c>
      <c r="O9" s="61"/>
    </row>
    <row r="10" spans="1:15">
      <c r="A10" s="348" t="s">
        <v>372</v>
      </c>
      <c r="B10" s="345" t="s">
        <v>373</v>
      </c>
      <c r="C10" s="346">
        <v>1</v>
      </c>
      <c r="D10" s="346">
        <v>1</v>
      </c>
      <c r="E10" s="346">
        <v>1</v>
      </c>
      <c r="F10" s="347" t="s">
        <v>246</v>
      </c>
      <c r="G10" s="346" t="s">
        <v>364</v>
      </c>
      <c r="H10" s="344" t="s">
        <v>42</v>
      </c>
      <c r="I10" s="344" t="s">
        <v>43</v>
      </c>
      <c r="J10" s="346">
        <v>1</v>
      </c>
      <c r="K10" s="346">
        <v>1</v>
      </c>
      <c r="L10" s="346">
        <v>1</v>
      </c>
      <c r="M10" s="347" t="s">
        <v>246</v>
      </c>
      <c r="N10" s="344"/>
      <c r="O10" s="61"/>
    </row>
    <row r="11" spans="1:15">
      <c r="A11" s="344" t="s">
        <v>374</v>
      </c>
      <c r="B11" s="345" t="s">
        <v>375</v>
      </c>
      <c r="C11" s="346">
        <v>3</v>
      </c>
      <c r="D11" s="346">
        <v>1</v>
      </c>
      <c r="E11" s="346">
        <v>1</v>
      </c>
      <c r="F11" s="347" t="s">
        <v>246</v>
      </c>
      <c r="G11" s="346" t="s">
        <v>364</v>
      </c>
      <c r="H11" s="344" t="s">
        <v>47</v>
      </c>
      <c r="I11" s="344" t="s">
        <v>48</v>
      </c>
      <c r="J11" s="346">
        <v>3</v>
      </c>
      <c r="K11" s="346">
        <v>1</v>
      </c>
      <c r="L11" s="346">
        <v>1</v>
      </c>
      <c r="M11" s="347" t="s">
        <v>246</v>
      </c>
      <c r="N11" s="344"/>
      <c r="O11" s="61"/>
    </row>
    <row r="12" spans="1:15" s="62" customFormat="1">
      <c r="A12" s="354" t="s">
        <v>376</v>
      </c>
      <c r="B12" s="354" t="s">
        <v>377</v>
      </c>
      <c r="C12" s="355">
        <v>0</v>
      </c>
      <c r="D12" s="346">
        <v>1</v>
      </c>
      <c r="E12" s="346">
        <v>1</v>
      </c>
      <c r="F12" s="346" t="s">
        <v>378</v>
      </c>
      <c r="G12" s="346" t="s">
        <v>364</v>
      </c>
      <c r="H12" s="354" t="s">
        <v>52</v>
      </c>
      <c r="I12" s="354" t="s">
        <v>53</v>
      </c>
      <c r="J12" s="355">
        <v>0</v>
      </c>
      <c r="K12" s="346">
        <v>1</v>
      </c>
      <c r="L12" s="346">
        <v>1</v>
      </c>
      <c r="M12" s="346" t="s">
        <v>248</v>
      </c>
      <c r="N12" s="356"/>
      <c r="O12" s="61"/>
    </row>
    <row r="13" spans="1:15" s="62" customFormat="1">
      <c r="A13" s="357" t="s">
        <v>379</v>
      </c>
      <c r="B13" s="354" t="s">
        <v>57</v>
      </c>
      <c r="C13" s="346">
        <v>3</v>
      </c>
      <c r="D13" s="346">
        <v>1</v>
      </c>
      <c r="E13" s="346">
        <v>1</v>
      </c>
      <c r="F13" s="346" t="s">
        <v>380</v>
      </c>
      <c r="G13" s="346" t="s">
        <v>364</v>
      </c>
      <c r="H13" s="356" t="s">
        <v>56</v>
      </c>
      <c r="I13" s="356" t="s">
        <v>57</v>
      </c>
      <c r="J13" s="346">
        <v>3</v>
      </c>
      <c r="K13" s="346">
        <v>1</v>
      </c>
      <c r="L13" s="346">
        <v>1</v>
      </c>
      <c r="M13" s="346" t="s">
        <v>250</v>
      </c>
      <c r="N13" s="356"/>
      <c r="O13" s="61"/>
    </row>
    <row r="14" spans="1:15">
      <c r="A14" s="344" t="s">
        <v>381</v>
      </c>
      <c r="B14" s="358" t="s">
        <v>36</v>
      </c>
      <c r="C14" s="346">
        <v>4</v>
      </c>
      <c r="D14" s="346">
        <v>1</v>
      </c>
      <c r="E14" s="346">
        <v>1</v>
      </c>
      <c r="F14" s="347" t="s">
        <v>246</v>
      </c>
      <c r="G14" s="346" t="s">
        <v>364</v>
      </c>
      <c r="H14" s="344" t="s">
        <v>35</v>
      </c>
      <c r="I14" s="344" t="s">
        <v>36</v>
      </c>
      <c r="J14" s="346">
        <v>3</v>
      </c>
      <c r="K14" s="346">
        <v>1</v>
      </c>
      <c r="L14" s="346">
        <v>1</v>
      </c>
      <c r="M14" s="347" t="s">
        <v>243</v>
      </c>
      <c r="N14" s="344"/>
      <c r="O14" s="61"/>
    </row>
    <row r="15" spans="1:15">
      <c r="A15" s="344" t="s">
        <v>382</v>
      </c>
      <c r="B15" s="358" t="s">
        <v>383</v>
      </c>
      <c r="C15" s="346">
        <v>3</v>
      </c>
      <c r="D15" s="346">
        <v>1</v>
      </c>
      <c r="E15" s="346">
        <v>2</v>
      </c>
      <c r="F15" s="347" t="s">
        <v>246</v>
      </c>
      <c r="G15" s="346" t="s">
        <v>364</v>
      </c>
      <c r="H15" s="344" t="s">
        <v>23</v>
      </c>
      <c r="I15" s="344" t="s">
        <v>24</v>
      </c>
      <c r="J15" s="346">
        <v>3</v>
      </c>
      <c r="K15" s="346">
        <v>1</v>
      </c>
      <c r="L15" s="346">
        <v>2</v>
      </c>
      <c r="M15" s="347" t="s">
        <v>384</v>
      </c>
      <c r="N15" s="344"/>
      <c r="O15" s="61"/>
    </row>
    <row r="16" spans="1:15">
      <c r="A16" s="344" t="s">
        <v>385</v>
      </c>
      <c r="B16" s="358" t="s">
        <v>31</v>
      </c>
      <c r="C16" s="346">
        <v>1</v>
      </c>
      <c r="D16" s="346">
        <v>1</v>
      </c>
      <c r="E16" s="346">
        <v>2</v>
      </c>
      <c r="F16" s="347" t="s">
        <v>386</v>
      </c>
      <c r="G16" s="346" t="s">
        <v>364</v>
      </c>
      <c r="H16" s="344" t="s">
        <v>30</v>
      </c>
      <c r="I16" s="344" t="s">
        <v>31</v>
      </c>
      <c r="J16" s="346">
        <v>1</v>
      </c>
      <c r="K16" s="346">
        <v>1</v>
      </c>
      <c r="L16" s="346">
        <v>2</v>
      </c>
      <c r="M16" s="347" t="s">
        <v>387</v>
      </c>
      <c r="N16" s="344"/>
      <c r="O16" s="61"/>
    </row>
    <row r="17" spans="1:15">
      <c r="A17" s="344" t="s">
        <v>388</v>
      </c>
      <c r="B17" s="358" t="s">
        <v>389</v>
      </c>
      <c r="C17" s="346">
        <v>3</v>
      </c>
      <c r="D17" s="346">
        <v>1</v>
      </c>
      <c r="E17" s="346">
        <v>2</v>
      </c>
      <c r="F17" s="347" t="s">
        <v>362</v>
      </c>
      <c r="G17" s="346"/>
      <c r="H17" s="350"/>
      <c r="I17" s="350"/>
      <c r="J17" s="351"/>
      <c r="K17" s="351"/>
      <c r="L17" s="351"/>
      <c r="M17" s="352"/>
      <c r="N17" s="350"/>
      <c r="O17" s="61"/>
    </row>
    <row r="18" spans="1:15" s="62" customFormat="1">
      <c r="A18" s="357" t="s">
        <v>390</v>
      </c>
      <c r="B18" s="359" t="s">
        <v>38</v>
      </c>
      <c r="C18" s="346">
        <v>3</v>
      </c>
      <c r="D18" s="346">
        <v>1</v>
      </c>
      <c r="E18" s="346">
        <v>2</v>
      </c>
      <c r="F18" s="346" t="s">
        <v>391</v>
      </c>
      <c r="G18" s="346" t="s">
        <v>364</v>
      </c>
      <c r="H18" s="356" t="s">
        <v>37</v>
      </c>
      <c r="I18" s="356" t="s">
        <v>38</v>
      </c>
      <c r="J18" s="346">
        <v>3</v>
      </c>
      <c r="K18" s="346">
        <v>1</v>
      </c>
      <c r="L18" s="346">
        <v>2</v>
      </c>
      <c r="M18" s="346" t="s">
        <v>252</v>
      </c>
      <c r="N18" s="356"/>
      <c r="O18" s="61"/>
    </row>
    <row r="19" spans="1:15">
      <c r="A19" s="344" t="s">
        <v>392</v>
      </c>
      <c r="B19" s="358" t="s">
        <v>393</v>
      </c>
      <c r="C19" s="346">
        <v>1</v>
      </c>
      <c r="D19" s="346">
        <v>1</v>
      </c>
      <c r="E19" s="346">
        <v>2</v>
      </c>
      <c r="F19" s="360" t="s">
        <v>394</v>
      </c>
      <c r="G19" s="346"/>
      <c r="H19" s="350"/>
      <c r="I19" s="350"/>
      <c r="J19" s="351"/>
      <c r="K19" s="351"/>
      <c r="L19" s="351"/>
      <c r="M19" s="352"/>
      <c r="N19" s="350"/>
      <c r="O19" s="61"/>
    </row>
    <row r="20" spans="1:15">
      <c r="A20" s="344" t="s">
        <v>395</v>
      </c>
      <c r="B20" s="358" t="s">
        <v>33</v>
      </c>
      <c r="C20" s="346">
        <v>3</v>
      </c>
      <c r="D20" s="346">
        <v>1</v>
      </c>
      <c r="E20" s="346">
        <v>2</v>
      </c>
      <c r="F20" s="361" t="s">
        <v>396</v>
      </c>
      <c r="G20" s="346" t="s">
        <v>364</v>
      </c>
      <c r="H20" s="344" t="s">
        <v>32</v>
      </c>
      <c r="I20" s="344" t="s">
        <v>33</v>
      </c>
      <c r="J20" s="346">
        <v>3</v>
      </c>
      <c r="K20" s="346">
        <v>1</v>
      </c>
      <c r="L20" s="346">
        <v>3</v>
      </c>
      <c r="M20" s="347" t="s">
        <v>397</v>
      </c>
      <c r="N20" s="344"/>
      <c r="O20" s="61"/>
    </row>
    <row r="21" spans="1:15">
      <c r="A21" s="344" t="s">
        <v>398</v>
      </c>
      <c r="B21" s="358" t="s">
        <v>50</v>
      </c>
      <c r="C21" s="346">
        <v>3</v>
      </c>
      <c r="D21" s="346">
        <v>1</v>
      </c>
      <c r="E21" s="346">
        <v>2</v>
      </c>
      <c r="F21" s="347" t="s">
        <v>381</v>
      </c>
      <c r="G21" s="346" t="s">
        <v>364</v>
      </c>
      <c r="H21" s="344" t="s">
        <v>49</v>
      </c>
      <c r="I21" s="344" t="s">
        <v>50</v>
      </c>
      <c r="J21" s="346">
        <v>3</v>
      </c>
      <c r="K21" s="346">
        <v>1</v>
      </c>
      <c r="L21" s="346">
        <v>2</v>
      </c>
      <c r="M21" s="347" t="s">
        <v>308</v>
      </c>
      <c r="N21" s="344"/>
      <c r="O21" s="61"/>
    </row>
    <row r="22" spans="1:15">
      <c r="A22" s="344" t="s">
        <v>399</v>
      </c>
      <c r="B22" s="345" t="s">
        <v>45</v>
      </c>
      <c r="C22" s="346">
        <v>3</v>
      </c>
      <c r="D22" s="346">
        <v>1</v>
      </c>
      <c r="E22" s="346">
        <v>3</v>
      </c>
      <c r="F22" s="347" t="s">
        <v>246</v>
      </c>
      <c r="G22" s="346" t="s">
        <v>364</v>
      </c>
      <c r="H22" s="344" t="s">
        <v>44</v>
      </c>
      <c r="I22" s="344" t="s">
        <v>45</v>
      </c>
      <c r="J22" s="346">
        <v>3</v>
      </c>
      <c r="K22" s="346">
        <v>1</v>
      </c>
      <c r="L22" s="346">
        <v>2</v>
      </c>
      <c r="M22" s="347" t="s">
        <v>246</v>
      </c>
      <c r="N22" s="344"/>
      <c r="O22" s="61"/>
    </row>
    <row r="23" spans="1:15" s="62" customFormat="1">
      <c r="A23" s="354" t="s">
        <v>400</v>
      </c>
      <c r="B23" s="354" t="s">
        <v>401</v>
      </c>
      <c r="C23" s="355">
        <v>1</v>
      </c>
      <c r="D23" s="346">
        <v>1</v>
      </c>
      <c r="E23" s="346">
        <v>3</v>
      </c>
      <c r="F23" s="346" t="s">
        <v>390</v>
      </c>
      <c r="G23" s="346" t="s">
        <v>364</v>
      </c>
      <c r="H23" s="356" t="s">
        <v>131</v>
      </c>
      <c r="I23" s="356" t="s">
        <v>132</v>
      </c>
      <c r="J23" s="346">
        <v>1</v>
      </c>
      <c r="K23" s="346">
        <v>1</v>
      </c>
      <c r="L23" s="346">
        <v>3</v>
      </c>
      <c r="M23" s="346" t="s">
        <v>259</v>
      </c>
      <c r="N23" s="356"/>
      <c r="O23" s="61"/>
    </row>
    <row r="24" spans="1:15" s="62" customFormat="1">
      <c r="A24" s="354" t="s">
        <v>402</v>
      </c>
      <c r="B24" s="354" t="s">
        <v>403</v>
      </c>
      <c r="C24" s="355">
        <v>1</v>
      </c>
      <c r="D24" s="346">
        <v>1</v>
      </c>
      <c r="E24" s="346">
        <v>3</v>
      </c>
      <c r="F24" s="346" t="s">
        <v>400</v>
      </c>
      <c r="G24" s="346" t="s">
        <v>364</v>
      </c>
      <c r="H24" s="356" t="s">
        <v>137</v>
      </c>
      <c r="I24" s="356" t="s">
        <v>138</v>
      </c>
      <c r="J24" s="346">
        <v>1</v>
      </c>
      <c r="K24" s="346">
        <v>1</v>
      </c>
      <c r="L24" s="346">
        <v>3</v>
      </c>
      <c r="M24" s="346" t="s">
        <v>259</v>
      </c>
      <c r="N24" s="356"/>
      <c r="O24" s="61"/>
    </row>
    <row r="25" spans="1:15" s="62" customFormat="1">
      <c r="A25" s="354" t="s">
        <v>404</v>
      </c>
      <c r="B25" s="354" t="s">
        <v>405</v>
      </c>
      <c r="C25" s="355">
        <v>1</v>
      </c>
      <c r="D25" s="346">
        <v>1</v>
      </c>
      <c r="E25" s="346">
        <v>3</v>
      </c>
      <c r="F25" s="346" t="s">
        <v>402</v>
      </c>
      <c r="G25" s="346" t="s">
        <v>364</v>
      </c>
      <c r="H25" s="356" t="s">
        <v>142</v>
      </c>
      <c r="I25" s="356" t="s">
        <v>143</v>
      </c>
      <c r="J25" s="346">
        <v>1</v>
      </c>
      <c r="K25" s="346">
        <v>1</v>
      </c>
      <c r="L25" s="346">
        <v>3</v>
      </c>
      <c r="M25" s="346" t="s">
        <v>259</v>
      </c>
      <c r="N25" s="356"/>
      <c r="O25" s="61"/>
    </row>
    <row r="26" spans="1:15">
      <c r="A26" s="344" t="s">
        <v>406</v>
      </c>
      <c r="B26" s="345" t="s">
        <v>40</v>
      </c>
      <c r="C26" s="346">
        <v>3</v>
      </c>
      <c r="D26" s="346">
        <v>1</v>
      </c>
      <c r="E26" s="346">
        <v>3</v>
      </c>
      <c r="F26" s="347" t="s">
        <v>398</v>
      </c>
      <c r="G26" s="346" t="s">
        <v>364</v>
      </c>
      <c r="H26" s="344" t="s">
        <v>39</v>
      </c>
      <c r="I26" s="344" t="s">
        <v>40</v>
      </c>
      <c r="J26" s="346">
        <v>3</v>
      </c>
      <c r="K26" s="346">
        <v>1</v>
      </c>
      <c r="L26" s="346">
        <v>3</v>
      </c>
      <c r="M26" s="347" t="s">
        <v>49</v>
      </c>
      <c r="N26" s="344" t="s">
        <v>407</v>
      </c>
      <c r="O26" s="61"/>
    </row>
    <row r="27" spans="1:15">
      <c r="A27" s="344" t="s">
        <v>408</v>
      </c>
      <c r="B27" s="345" t="s">
        <v>178</v>
      </c>
      <c r="C27" s="346">
        <v>3</v>
      </c>
      <c r="D27" s="346">
        <v>2</v>
      </c>
      <c r="E27" s="346">
        <v>1</v>
      </c>
      <c r="F27" s="347" t="s">
        <v>382</v>
      </c>
      <c r="G27" s="346" t="s">
        <v>364</v>
      </c>
      <c r="H27" s="362" t="s">
        <v>177</v>
      </c>
      <c r="I27" s="362" t="s">
        <v>178</v>
      </c>
      <c r="J27" s="363">
        <v>3</v>
      </c>
      <c r="K27" s="363">
        <v>2</v>
      </c>
      <c r="L27" s="363">
        <v>1</v>
      </c>
      <c r="M27" s="364" t="s">
        <v>23</v>
      </c>
      <c r="N27" s="362" t="s">
        <v>409</v>
      </c>
      <c r="O27" s="61"/>
    </row>
    <row r="28" spans="1:15">
      <c r="A28" s="365" t="s">
        <v>410</v>
      </c>
      <c r="B28" s="345" t="s">
        <v>199</v>
      </c>
      <c r="C28" s="346">
        <v>3</v>
      </c>
      <c r="D28" s="346">
        <v>2</v>
      </c>
      <c r="E28" s="346">
        <v>1</v>
      </c>
      <c r="F28" s="347" t="s">
        <v>411</v>
      </c>
      <c r="G28" s="346" t="s">
        <v>364</v>
      </c>
      <c r="H28" s="344" t="s">
        <v>198</v>
      </c>
      <c r="I28" s="344" t="s">
        <v>199</v>
      </c>
      <c r="J28" s="346">
        <v>3</v>
      </c>
      <c r="K28" s="346">
        <v>2</v>
      </c>
      <c r="L28" s="346">
        <v>2</v>
      </c>
      <c r="M28" s="347" t="s">
        <v>23</v>
      </c>
      <c r="N28" s="344" t="s">
        <v>412</v>
      </c>
      <c r="O28" s="61"/>
    </row>
    <row r="29" spans="1:15">
      <c r="A29" s="366" t="s">
        <v>413</v>
      </c>
      <c r="B29" s="366" t="s">
        <v>414</v>
      </c>
      <c r="C29" s="367">
        <v>2</v>
      </c>
      <c r="D29" s="367">
        <v>2</v>
      </c>
      <c r="E29" s="367">
        <v>1</v>
      </c>
      <c r="F29" s="367" t="s">
        <v>388</v>
      </c>
      <c r="G29" s="367"/>
      <c r="H29" s="368"/>
      <c r="I29" s="368"/>
      <c r="J29" s="351"/>
      <c r="K29" s="351"/>
      <c r="L29" s="351"/>
      <c r="M29" s="351"/>
      <c r="N29" s="573" t="s">
        <v>415</v>
      </c>
      <c r="O29" s="61"/>
    </row>
    <row r="30" spans="1:15">
      <c r="A30" s="369" t="s">
        <v>416</v>
      </c>
      <c r="B30" s="370" t="s">
        <v>417</v>
      </c>
      <c r="C30" s="367">
        <v>1</v>
      </c>
      <c r="D30" s="367">
        <v>2</v>
      </c>
      <c r="E30" s="367">
        <v>3</v>
      </c>
      <c r="F30" s="367" t="s">
        <v>418</v>
      </c>
      <c r="G30" s="367" t="s">
        <v>364</v>
      </c>
      <c r="H30" s="371" t="s">
        <v>69</v>
      </c>
      <c r="I30" s="371" t="s">
        <v>70</v>
      </c>
      <c r="J30" s="372">
        <v>1</v>
      </c>
      <c r="K30" s="367">
        <v>2</v>
      </c>
      <c r="L30" s="367">
        <v>3</v>
      </c>
      <c r="M30" s="373" t="s">
        <v>67</v>
      </c>
      <c r="N30" s="574" t="s">
        <v>419</v>
      </c>
      <c r="O30" s="61"/>
    </row>
    <row r="31" spans="1:15">
      <c r="A31" s="374" t="s">
        <v>420</v>
      </c>
      <c r="B31" s="345" t="s">
        <v>421</v>
      </c>
      <c r="C31" s="346">
        <v>3</v>
      </c>
      <c r="D31" s="346">
        <v>2</v>
      </c>
      <c r="E31" s="346">
        <v>1</v>
      </c>
      <c r="F31" s="347" t="s">
        <v>388</v>
      </c>
      <c r="G31" s="346" t="s">
        <v>364</v>
      </c>
      <c r="H31" s="344" t="s">
        <v>54</v>
      </c>
      <c r="I31" s="344" t="s">
        <v>55</v>
      </c>
      <c r="J31" s="346">
        <v>3</v>
      </c>
      <c r="K31" s="346">
        <v>1</v>
      </c>
      <c r="L31" s="346">
        <v>2</v>
      </c>
      <c r="M31" s="347" t="s">
        <v>397</v>
      </c>
      <c r="N31" s="344"/>
      <c r="O31" s="61"/>
    </row>
    <row r="32" spans="1:15">
      <c r="A32" s="344" t="s">
        <v>422</v>
      </c>
      <c r="B32" s="345" t="s">
        <v>119</v>
      </c>
      <c r="C32" s="346">
        <v>3</v>
      </c>
      <c r="D32" s="346">
        <v>2</v>
      </c>
      <c r="E32" s="346">
        <v>1</v>
      </c>
      <c r="F32" s="347" t="s">
        <v>423</v>
      </c>
      <c r="G32" s="346" t="s">
        <v>364</v>
      </c>
      <c r="H32" s="344" t="s">
        <v>118</v>
      </c>
      <c r="I32" s="344" t="s">
        <v>424</v>
      </c>
      <c r="J32" s="346">
        <v>3</v>
      </c>
      <c r="K32" s="346">
        <v>3</v>
      </c>
      <c r="L32" s="346">
        <v>1</v>
      </c>
      <c r="M32" s="347" t="s">
        <v>304</v>
      </c>
      <c r="N32" s="344"/>
      <c r="O32" s="61"/>
    </row>
    <row r="33" spans="1:15">
      <c r="A33" s="344" t="s">
        <v>425</v>
      </c>
      <c r="B33" s="345" t="s">
        <v>426</v>
      </c>
      <c r="C33" s="346">
        <v>2</v>
      </c>
      <c r="D33" s="346">
        <v>2</v>
      </c>
      <c r="E33" s="346">
        <v>1</v>
      </c>
      <c r="F33" s="347" t="s">
        <v>246</v>
      </c>
      <c r="G33" s="346" t="s">
        <v>364</v>
      </c>
      <c r="H33" s="344" t="s">
        <v>71</v>
      </c>
      <c r="I33" s="344" t="s">
        <v>72</v>
      </c>
      <c r="J33" s="346">
        <v>2</v>
      </c>
      <c r="K33" s="346">
        <v>2</v>
      </c>
      <c r="L33" s="346">
        <v>1</v>
      </c>
      <c r="M33" s="347" t="s">
        <v>246</v>
      </c>
      <c r="N33" s="344"/>
      <c r="O33" s="61"/>
    </row>
    <row r="34" spans="1:15">
      <c r="A34" s="344" t="s">
        <v>427</v>
      </c>
      <c r="B34" s="345" t="s">
        <v>428</v>
      </c>
      <c r="C34" s="346">
        <v>2</v>
      </c>
      <c r="D34" s="346">
        <v>2</v>
      </c>
      <c r="E34" s="346">
        <v>1</v>
      </c>
      <c r="F34" s="347" t="s">
        <v>374</v>
      </c>
      <c r="G34" s="346" t="s">
        <v>364</v>
      </c>
      <c r="H34" s="344" t="s">
        <v>92</v>
      </c>
      <c r="I34" s="344" t="s">
        <v>429</v>
      </c>
      <c r="J34" s="346">
        <v>2</v>
      </c>
      <c r="K34" s="346">
        <v>2</v>
      </c>
      <c r="L34" s="346">
        <v>2</v>
      </c>
      <c r="M34" s="347" t="s">
        <v>267</v>
      </c>
      <c r="N34" s="344"/>
      <c r="O34" s="61"/>
    </row>
    <row r="35" spans="1:15">
      <c r="A35" s="344" t="s">
        <v>418</v>
      </c>
      <c r="B35" s="345" t="s">
        <v>430</v>
      </c>
      <c r="C35" s="346">
        <v>3</v>
      </c>
      <c r="D35" s="346">
        <v>2</v>
      </c>
      <c r="E35" s="346">
        <v>2</v>
      </c>
      <c r="F35" s="347" t="s">
        <v>413</v>
      </c>
      <c r="G35" s="346" t="s">
        <v>364</v>
      </c>
      <c r="H35" s="344" t="s">
        <v>67</v>
      </c>
      <c r="I35" s="344" t="s">
        <v>68</v>
      </c>
      <c r="J35" s="346">
        <v>3</v>
      </c>
      <c r="K35" s="346">
        <v>2</v>
      </c>
      <c r="L35" s="346">
        <v>2</v>
      </c>
      <c r="M35" s="347" t="s">
        <v>77</v>
      </c>
      <c r="N35" s="344"/>
      <c r="O35" s="61"/>
    </row>
    <row r="36" spans="1:15">
      <c r="A36" s="344" t="s">
        <v>431</v>
      </c>
      <c r="B36" s="345" t="s">
        <v>184</v>
      </c>
      <c r="C36" s="346">
        <v>3</v>
      </c>
      <c r="D36" s="346">
        <v>2</v>
      </c>
      <c r="E36" s="346">
        <v>2</v>
      </c>
      <c r="F36" s="347" t="s">
        <v>395</v>
      </c>
      <c r="G36" s="346" t="s">
        <v>364</v>
      </c>
      <c r="H36" s="344" t="s">
        <v>183</v>
      </c>
      <c r="I36" s="344" t="s">
        <v>184</v>
      </c>
      <c r="J36" s="346">
        <v>3</v>
      </c>
      <c r="K36" s="346">
        <v>2</v>
      </c>
      <c r="L36" s="346">
        <v>1</v>
      </c>
      <c r="M36" s="347" t="s">
        <v>32</v>
      </c>
      <c r="N36" s="344" t="s">
        <v>432</v>
      </c>
      <c r="O36" s="61"/>
    </row>
    <row r="37" spans="1:15">
      <c r="A37" s="575" t="s">
        <v>433</v>
      </c>
      <c r="B37" s="573" t="s">
        <v>74</v>
      </c>
      <c r="C37" s="577">
        <v>3</v>
      </c>
      <c r="D37" s="577">
        <v>2</v>
      </c>
      <c r="E37" s="577">
        <v>2</v>
      </c>
      <c r="F37" s="577" t="s">
        <v>420</v>
      </c>
      <c r="G37" s="346" t="s">
        <v>364</v>
      </c>
      <c r="H37" s="344" t="s">
        <v>73</v>
      </c>
      <c r="I37" s="344" t="s">
        <v>74</v>
      </c>
      <c r="J37" s="346">
        <v>2</v>
      </c>
      <c r="K37" s="346">
        <v>2</v>
      </c>
      <c r="L37" s="346">
        <v>2</v>
      </c>
      <c r="M37" s="347" t="s">
        <v>434</v>
      </c>
      <c r="N37" s="344"/>
      <c r="O37" s="61"/>
    </row>
    <row r="38" spans="1:15">
      <c r="A38" s="576"/>
      <c r="B38" s="574"/>
      <c r="C38" s="578"/>
      <c r="D38" s="578"/>
      <c r="E38" s="578"/>
      <c r="F38" s="578"/>
      <c r="G38" s="346" t="s">
        <v>364</v>
      </c>
      <c r="H38" s="344" t="s">
        <v>79</v>
      </c>
      <c r="I38" s="344" t="s">
        <v>80</v>
      </c>
      <c r="J38" s="346">
        <v>1</v>
      </c>
      <c r="K38" s="346">
        <v>2</v>
      </c>
      <c r="L38" s="346">
        <v>2</v>
      </c>
      <c r="M38" s="347" t="s">
        <v>435</v>
      </c>
      <c r="N38" s="344"/>
      <c r="O38" s="61"/>
    </row>
    <row r="39" spans="1:15">
      <c r="A39" s="344" t="s">
        <v>436</v>
      </c>
      <c r="B39" s="345" t="s">
        <v>87</v>
      </c>
      <c r="C39" s="346">
        <v>3</v>
      </c>
      <c r="D39" s="346">
        <v>2</v>
      </c>
      <c r="E39" s="346">
        <v>2</v>
      </c>
      <c r="F39" s="347" t="s">
        <v>437</v>
      </c>
      <c r="G39" s="346" t="s">
        <v>364</v>
      </c>
      <c r="H39" s="344" t="s">
        <v>86</v>
      </c>
      <c r="I39" s="344" t="s">
        <v>87</v>
      </c>
      <c r="J39" s="346">
        <v>3</v>
      </c>
      <c r="K39" s="346">
        <v>2</v>
      </c>
      <c r="L39" s="346">
        <v>2</v>
      </c>
      <c r="M39" s="347" t="s">
        <v>265</v>
      </c>
      <c r="N39" s="344"/>
      <c r="O39" s="61"/>
    </row>
    <row r="40" spans="1:15">
      <c r="A40" s="344" t="s">
        <v>438</v>
      </c>
      <c r="B40" s="345" t="s">
        <v>439</v>
      </c>
      <c r="C40" s="346">
        <v>3</v>
      </c>
      <c r="D40" s="346">
        <v>2</v>
      </c>
      <c r="E40" s="346">
        <v>2</v>
      </c>
      <c r="F40" s="347" t="s">
        <v>246</v>
      </c>
      <c r="G40" s="346" t="s">
        <v>364</v>
      </c>
      <c r="H40" s="344" t="s">
        <v>25</v>
      </c>
      <c r="I40" s="344" t="s">
        <v>26</v>
      </c>
      <c r="J40" s="346">
        <v>3</v>
      </c>
      <c r="K40" s="346">
        <v>1</v>
      </c>
      <c r="L40" s="346">
        <v>3</v>
      </c>
      <c r="M40" s="347" t="s">
        <v>246</v>
      </c>
      <c r="N40" s="344"/>
      <c r="O40" s="61"/>
    </row>
    <row r="41" spans="1:15">
      <c r="A41" s="365" t="s">
        <v>440</v>
      </c>
      <c r="B41" s="365" t="s">
        <v>441</v>
      </c>
      <c r="C41" s="346">
        <v>1</v>
      </c>
      <c r="D41" s="346">
        <v>2</v>
      </c>
      <c r="E41" s="346">
        <v>3</v>
      </c>
      <c r="F41" s="375" t="s">
        <v>436</v>
      </c>
      <c r="G41" s="577" t="s">
        <v>364</v>
      </c>
      <c r="H41" s="575" t="s">
        <v>75</v>
      </c>
      <c r="I41" s="575" t="s">
        <v>76</v>
      </c>
      <c r="J41" s="577">
        <v>1</v>
      </c>
      <c r="K41" s="577">
        <v>2</v>
      </c>
      <c r="L41" s="577">
        <v>3</v>
      </c>
      <c r="M41" s="577" t="s">
        <v>86</v>
      </c>
      <c r="N41" s="344"/>
    </row>
    <row r="42" spans="1:15">
      <c r="A42" s="374" t="s">
        <v>442</v>
      </c>
      <c r="B42" s="374" t="s">
        <v>443</v>
      </c>
      <c r="C42" s="346">
        <v>1</v>
      </c>
      <c r="D42" s="346">
        <v>2</v>
      </c>
      <c r="E42" s="346">
        <v>3</v>
      </c>
      <c r="F42" s="376" t="s">
        <v>436</v>
      </c>
      <c r="G42" s="578" t="s">
        <v>364</v>
      </c>
      <c r="H42" s="576"/>
      <c r="I42" s="576"/>
      <c r="J42" s="578"/>
      <c r="K42" s="578"/>
      <c r="L42" s="578"/>
      <c r="M42" s="578"/>
      <c r="N42" s="344"/>
    </row>
    <row r="43" spans="1:15">
      <c r="A43" s="365" t="s">
        <v>444</v>
      </c>
      <c r="B43" s="365" t="s">
        <v>445</v>
      </c>
      <c r="C43" s="346">
        <v>1</v>
      </c>
      <c r="D43" s="346">
        <v>2</v>
      </c>
      <c r="E43" s="346">
        <v>3</v>
      </c>
      <c r="F43" s="375" t="s">
        <v>410</v>
      </c>
      <c r="G43" s="577" t="s">
        <v>364</v>
      </c>
      <c r="H43" s="579" t="s">
        <v>81</v>
      </c>
      <c r="I43" s="579" t="s">
        <v>446</v>
      </c>
      <c r="J43" s="580">
        <v>1</v>
      </c>
      <c r="K43" s="580">
        <v>2</v>
      </c>
      <c r="L43" s="580">
        <v>3</v>
      </c>
      <c r="M43" s="577" t="s">
        <v>274</v>
      </c>
      <c r="N43" s="581" t="s">
        <v>447</v>
      </c>
      <c r="O43" s="61"/>
    </row>
    <row r="44" spans="1:15">
      <c r="A44" s="374" t="s">
        <v>448</v>
      </c>
      <c r="B44" s="374" t="s">
        <v>449</v>
      </c>
      <c r="C44" s="346">
        <v>1</v>
      </c>
      <c r="D44" s="346">
        <v>2</v>
      </c>
      <c r="E44" s="346">
        <v>3</v>
      </c>
      <c r="F44" s="376" t="s">
        <v>431</v>
      </c>
      <c r="G44" s="578" t="s">
        <v>364</v>
      </c>
      <c r="H44" s="579"/>
      <c r="I44" s="579"/>
      <c r="J44" s="580"/>
      <c r="K44" s="580"/>
      <c r="L44" s="580"/>
      <c r="M44" s="578"/>
      <c r="N44" s="582"/>
      <c r="O44" s="61"/>
    </row>
    <row r="45" spans="1:15">
      <c r="A45" s="344" t="s">
        <v>450</v>
      </c>
      <c r="B45" s="345" t="s">
        <v>451</v>
      </c>
      <c r="C45" s="346">
        <v>1</v>
      </c>
      <c r="D45" s="346">
        <v>2</v>
      </c>
      <c r="E45" s="346">
        <v>3</v>
      </c>
      <c r="F45" s="347" t="s">
        <v>427</v>
      </c>
      <c r="G45" s="346"/>
      <c r="H45" s="350"/>
      <c r="I45" s="350"/>
      <c r="J45" s="351"/>
      <c r="K45" s="351"/>
      <c r="L45" s="351"/>
      <c r="M45" s="352"/>
      <c r="N45" s="350"/>
      <c r="O45" s="61"/>
    </row>
    <row r="46" spans="1:15">
      <c r="A46" s="344" t="s">
        <v>452</v>
      </c>
      <c r="B46" s="345" t="s">
        <v>453</v>
      </c>
      <c r="C46" s="346">
        <v>1</v>
      </c>
      <c r="D46" s="346">
        <v>2</v>
      </c>
      <c r="E46" s="346">
        <v>3</v>
      </c>
      <c r="F46" s="347" t="s">
        <v>420</v>
      </c>
      <c r="G46" s="346"/>
      <c r="H46" s="350"/>
      <c r="I46" s="350"/>
      <c r="J46" s="351"/>
      <c r="K46" s="351"/>
      <c r="L46" s="351"/>
      <c r="M46" s="352"/>
      <c r="N46" s="350"/>
      <c r="O46" s="61"/>
    </row>
    <row r="47" spans="1:15">
      <c r="A47" s="344" t="s">
        <v>454</v>
      </c>
      <c r="B47" s="345" t="s">
        <v>455</v>
      </c>
      <c r="C47" s="346">
        <v>1</v>
      </c>
      <c r="D47" s="346">
        <v>2</v>
      </c>
      <c r="E47" s="346">
        <v>3</v>
      </c>
      <c r="F47" s="347" t="s">
        <v>433</v>
      </c>
      <c r="G47" s="346"/>
      <c r="H47" s="350"/>
      <c r="I47" s="350"/>
      <c r="J47" s="351"/>
      <c r="K47" s="351"/>
      <c r="L47" s="351"/>
      <c r="M47" s="352"/>
      <c r="N47" s="350"/>
      <c r="O47" s="61"/>
    </row>
    <row r="48" spans="1:15">
      <c r="A48" s="365" t="s">
        <v>456</v>
      </c>
      <c r="B48" s="365" t="s">
        <v>457</v>
      </c>
      <c r="C48" s="346">
        <v>1</v>
      </c>
      <c r="D48" s="346">
        <v>2</v>
      </c>
      <c r="E48" s="346">
        <v>3</v>
      </c>
      <c r="F48" s="375" t="s">
        <v>436</v>
      </c>
      <c r="G48" s="577" t="s">
        <v>364</v>
      </c>
      <c r="H48" s="575" t="s">
        <v>88</v>
      </c>
      <c r="I48" s="575" t="s">
        <v>458</v>
      </c>
      <c r="J48" s="583">
        <v>1</v>
      </c>
      <c r="K48" s="577">
        <v>2</v>
      </c>
      <c r="L48" s="577">
        <v>3</v>
      </c>
      <c r="M48" s="577" t="s">
        <v>183</v>
      </c>
      <c r="N48" s="575" t="s">
        <v>459</v>
      </c>
      <c r="O48" s="61"/>
    </row>
    <row r="49" spans="1:15">
      <c r="A49" s="374" t="s">
        <v>460</v>
      </c>
      <c r="B49" s="374" t="s">
        <v>461</v>
      </c>
      <c r="C49" s="346">
        <v>1</v>
      </c>
      <c r="D49" s="346">
        <v>2</v>
      </c>
      <c r="E49" s="346">
        <v>3</v>
      </c>
      <c r="F49" s="376" t="s">
        <v>431</v>
      </c>
      <c r="G49" s="578" t="s">
        <v>364</v>
      </c>
      <c r="H49" s="576"/>
      <c r="I49" s="576"/>
      <c r="J49" s="584"/>
      <c r="K49" s="578"/>
      <c r="L49" s="578"/>
      <c r="M49" s="578"/>
      <c r="N49" s="576"/>
      <c r="O49" s="61"/>
    </row>
    <row r="50" spans="1:15">
      <c r="A50" s="344" t="s">
        <v>462</v>
      </c>
      <c r="B50" s="345" t="s">
        <v>109</v>
      </c>
      <c r="C50" s="346">
        <v>3</v>
      </c>
      <c r="D50" s="346">
        <v>3</v>
      </c>
      <c r="E50" s="346">
        <v>1</v>
      </c>
      <c r="F50" s="347" t="s">
        <v>422</v>
      </c>
      <c r="G50" s="346" t="s">
        <v>364</v>
      </c>
      <c r="H50" s="377" t="s">
        <v>108</v>
      </c>
      <c r="I50" s="377" t="s">
        <v>109</v>
      </c>
      <c r="J50" s="378">
        <v>3</v>
      </c>
      <c r="K50" s="378">
        <v>3</v>
      </c>
      <c r="L50" s="378">
        <v>2</v>
      </c>
      <c r="M50" s="379" t="s">
        <v>118</v>
      </c>
      <c r="N50" s="344"/>
      <c r="O50" s="61"/>
    </row>
    <row r="51" spans="1:15">
      <c r="A51" s="344" t="s">
        <v>463</v>
      </c>
      <c r="B51" s="345" t="s">
        <v>464</v>
      </c>
      <c r="C51" s="346">
        <v>3</v>
      </c>
      <c r="D51" s="346">
        <v>3</v>
      </c>
      <c r="E51" s="346">
        <v>1</v>
      </c>
      <c r="F51" s="347" t="s">
        <v>465</v>
      </c>
      <c r="G51" s="346" t="s">
        <v>364</v>
      </c>
      <c r="H51" s="345" t="s">
        <v>84</v>
      </c>
      <c r="I51" s="345" t="s">
        <v>464</v>
      </c>
      <c r="J51" s="380">
        <v>2</v>
      </c>
      <c r="K51" s="355">
        <v>2</v>
      </c>
      <c r="L51" s="355">
        <v>1</v>
      </c>
      <c r="M51" s="381" t="s">
        <v>259</v>
      </c>
      <c r="N51" s="382"/>
      <c r="O51" s="61"/>
    </row>
    <row r="52" spans="1:15">
      <c r="A52" s="344" t="s">
        <v>466</v>
      </c>
      <c r="B52" s="345" t="s">
        <v>193</v>
      </c>
      <c r="C52" s="346">
        <v>3</v>
      </c>
      <c r="D52" s="346">
        <v>3</v>
      </c>
      <c r="E52" s="346">
        <v>1</v>
      </c>
      <c r="F52" s="347" t="s">
        <v>408</v>
      </c>
      <c r="G52" s="346" t="s">
        <v>364</v>
      </c>
      <c r="H52" s="383" t="s">
        <v>192</v>
      </c>
      <c r="I52" s="383" t="s">
        <v>193</v>
      </c>
      <c r="J52" s="384">
        <v>3</v>
      </c>
      <c r="K52" s="355">
        <v>2</v>
      </c>
      <c r="L52" s="355">
        <v>1</v>
      </c>
      <c r="M52" s="385" t="s">
        <v>255</v>
      </c>
      <c r="N52" s="386"/>
      <c r="O52" s="61"/>
    </row>
    <row r="53" spans="1:15">
      <c r="A53" s="344" t="s">
        <v>467</v>
      </c>
      <c r="B53" s="345" t="s">
        <v>468</v>
      </c>
      <c r="C53" s="346">
        <v>3</v>
      </c>
      <c r="D53" s="346">
        <v>3</v>
      </c>
      <c r="E53" s="346">
        <v>1</v>
      </c>
      <c r="F53" s="347" t="s">
        <v>406</v>
      </c>
      <c r="G53" s="346" t="s">
        <v>364</v>
      </c>
      <c r="H53" s="344" t="s">
        <v>105</v>
      </c>
      <c r="I53" s="344" t="s">
        <v>106</v>
      </c>
      <c r="J53" s="387">
        <v>3</v>
      </c>
      <c r="K53" s="346">
        <v>3</v>
      </c>
      <c r="L53" s="346">
        <v>1</v>
      </c>
      <c r="M53" s="347" t="s">
        <v>39</v>
      </c>
      <c r="N53" s="344" t="s">
        <v>469</v>
      </c>
      <c r="O53" s="61"/>
    </row>
    <row r="54" spans="1:15">
      <c r="A54" s="344" t="s">
        <v>470</v>
      </c>
      <c r="B54" s="345" t="s">
        <v>471</v>
      </c>
      <c r="C54" s="346">
        <v>3</v>
      </c>
      <c r="D54" s="346">
        <v>3</v>
      </c>
      <c r="E54" s="346">
        <v>1</v>
      </c>
      <c r="F54" s="347" t="s">
        <v>425</v>
      </c>
      <c r="G54" s="346" t="s">
        <v>364</v>
      </c>
      <c r="H54" s="344" t="s">
        <v>98</v>
      </c>
      <c r="I54" s="57" t="s">
        <v>99</v>
      </c>
      <c r="J54" s="387">
        <v>1</v>
      </c>
      <c r="K54" s="346">
        <v>2</v>
      </c>
      <c r="L54" s="346">
        <v>3</v>
      </c>
      <c r="M54" s="379" t="s">
        <v>275</v>
      </c>
      <c r="N54" s="345" t="s">
        <v>472</v>
      </c>
      <c r="O54" s="61"/>
    </row>
    <row r="55" spans="1:15">
      <c r="A55" s="344" t="s">
        <v>473</v>
      </c>
      <c r="B55" s="345" t="s">
        <v>149</v>
      </c>
      <c r="C55" s="346">
        <v>3</v>
      </c>
      <c r="D55" s="346">
        <v>3</v>
      </c>
      <c r="E55" s="346">
        <v>1</v>
      </c>
      <c r="F55" s="347" t="s">
        <v>474</v>
      </c>
      <c r="G55" s="346" t="s">
        <v>364</v>
      </c>
      <c r="H55" s="377" t="s">
        <v>148</v>
      </c>
      <c r="I55" s="377" t="s">
        <v>149</v>
      </c>
      <c r="J55" s="378">
        <v>3</v>
      </c>
      <c r="K55" s="378">
        <v>4</v>
      </c>
      <c r="L55" s="378">
        <v>1</v>
      </c>
      <c r="M55" s="379" t="s">
        <v>349</v>
      </c>
      <c r="N55" s="377"/>
      <c r="O55" s="61"/>
    </row>
    <row r="56" spans="1:15" ht="14.45" customHeight="1">
      <c r="A56" s="344" t="s">
        <v>475</v>
      </c>
      <c r="B56" s="345" t="s">
        <v>476</v>
      </c>
      <c r="C56" s="346">
        <v>3</v>
      </c>
      <c r="D56" s="346">
        <v>3</v>
      </c>
      <c r="E56" s="346">
        <v>2</v>
      </c>
      <c r="F56" s="347" t="s">
        <v>477</v>
      </c>
      <c r="G56" s="346" t="s">
        <v>364</v>
      </c>
      <c r="H56" s="388" t="s">
        <v>478</v>
      </c>
      <c r="I56" s="344" t="s">
        <v>479</v>
      </c>
      <c r="J56" s="346">
        <v>3</v>
      </c>
      <c r="K56" s="346">
        <v>3</v>
      </c>
      <c r="L56" s="346">
        <v>2</v>
      </c>
      <c r="M56" s="347" t="s">
        <v>333</v>
      </c>
      <c r="N56" s="344"/>
      <c r="O56" s="61"/>
    </row>
    <row r="57" spans="1:15">
      <c r="A57" s="344" t="s">
        <v>480</v>
      </c>
      <c r="B57" s="345" t="s">
        <v>126</v>
      </c>
      <c r="C57" s="346">
        <v>3</v>
      </c>
      <c r="D57" s="346">
        <v>3</v>
      </c>
      <c r="E57" s="346">
        <v>2</v>
      </c>
      <c r="F57" s="347" t="s">
        <v>395</v>
      </c>
      <c r="G57" s="346" t="s">
        <v>364</v>
      </c>
      <c r="H57" s="344" t="s">
        <v>125</v>
      </c>
      <c r="I57" s="344" t="s">
        <v>126</v>
      </c>
      <c r="J57" s="346">
        <v>3</v>
      </c>
      <c r="K57" s="346">
        <v>3</v>
      </c>
      <c r="L57" s="346">
        <v>1</v>
      </c>
      <c r="M57" s="347" t="s">
        <v>305</v>
      </c>
      <c r="N57" s="344"/>
      <c r="O57" s="61"/>
    </row>
    <row r="58" spans="1:15">
      <c r="A58" s="344" t="s">
        <v>481</v>
      </c>
      <c r="B58" s="345" t="s">
        <v>113</v>
      </c>
      <c r="C58" s="346">
        <v>3</v>
      </c>
      <c r="D58" s="346">
        <v>3</v>
      </c>
      <c r="E58" s="346">
        <v>2</v>
      </c>
      <c r="F58" s="347" t="s">
        <v>454</v>
      </c>
      <c r="G58" s="346" t="s">
        <v>364</v>
      </c>
      <c r="H58" s="344" t="s">
        <v>112</v>
      </c>
      <c r="I58" s="344" t="s">
        <v>113</v>
      </c>
      <c r="J58" s="346">
        <v>3</v>
      </c>
      <c r="K58" s="346">
        <v>3</v>
      </c>
      <c r="L58" s="346">
        <v>1</v>
      </c>
      <c r="M58" s="347" t="s">
        <v>303</v>
      </c>
      <c r="N58" s="344"/>
      <c r="O58" s="61"/>
    </row>
    <row r="59" spans="1:15">
      <c r="A59" s="344" t="s">
        <v>482</v>
      </c>
      <c r="B59" s="345" t="s">
        <v>483</v>
      </c>
      <c r="C59" s="346">
        <v>3</v>
      </c>
      <c r="D59" s="346">
        <v>3</v>
      </c>
      <c r="E59" s="346">
        <v>2</v>
      </c>
      <c r="F59" s="347"/>
      <c r="G59" s="346"/>
      <c r="H59" s="350"/>
      <c r="I59" s="350"/>
      <c r="J59" s="351"/>
      <c r="K59" s="351"/>
      <c r="L59" s="351"/>
      <c r="M59" s="352"/>
      <c r="N59" s="350"/>
      <c r="O59" s="61"/>
    </row>
    <row r="60" spans="1:15">
      <c r="A60" s="575" t="s">
        <v>484</v>
      </c>
      <c r="B60" s="573" t="s">
        <v>485</v>
      </c>
      <c r="C60" s="577">
        <v>6</v>
      </c>
      <c r="D60" s="577">
        <v>4</v>
      </c>
      <c r="E60" s="577">
        <v>1</v>
      </c>
      <c r="F60" s="577" t="s">
        <v>486</v>
      </c>
      <c r="G60" s="346" t="s">
        <v>364</v>
      </c>
      <c r="H60" s="579" t="s">
        <v>152</v>
      </c>
      <c r="I60" s="579" t="s">
        <v>153</v>
      </c>
      <c r="J60" s="580">
        <v>6</v>
      </c>
      <c r="K60" s="580">
        <v>4</v>
      </c>
      <c r="L60" s="580">
        <v>3</v>
      </c>
      <c r="M60" s="577" t="s">
        <v>336</v>
      </c>
      <c r="N60" s="580"/>
      <c r="O60" s="61"/>
    </row>
    <row r="61" spans="1:15">
      <c r="A61" s="576"/>
      <c r="B61" s="574"/>
      <c r="C61" s="578"/>
      <c r="D61" s="578"/>
      <c r="E61" s="578"/>
      <c r="F61" s="578"/>
      <c r="G61" s="346" t="s">
        <v>364</v>
      </c>
      <c r="H61" s="579"/>
      <c r="I61" s="579"/>
      <c r="J61" s="580"/>
      <c r="K61" s="580"/>
      <c r="L61" s="580"/>
      <c r="M61" s="578"/>
      <c r="N61" s="580"/>
      <c r="O61" s="61"/>
    </row>
    <row r="62" spans="1:15">
      <c r="A62" s="344" t="s">
        <v>487</v>
      </c>
      <c r="B62" s="345" t="s">
        <v>488</v>
      </c>
      <c r="C62" s="346">
        <v>3</v>
      </c>
      <c r="D62" s="346">
        <v>4</v>
      </c>
      <c r="E62" s="346">
        <v>1</v>
      </c>
      <c r="F62" s="347" t="s">
        <v>246</v>
      </c>
      <c r="G62" s="346" t="s">
        <v>364</v>
      </c>
      <c r="H62" s="344" t="s">
        <v>162</v>
      </c>
      <c r="I62" s="344" t="s">
        <v>163</v>
      </c>
      <c r="J62" s="346">
        <v>3</v>
      </c>
      <c r="K62" s="346">
        <v>4</v>
      </c>
      <c r="L62" s="346">
        <v>1</v>
      </c>
      <c r="M62" s="347" t="s">
        <v>324</v>
      </c>
      <c r="N62" s="344"/>
      <c r="O62" s="61"/>
    </row>
    <row r="63" spans="1:15">
      <c r="A63" s="344" t="s">
        <v>489</v>
      </c>
      <c r="B63" s="345" t="s">
        <v>490</v>
      </c>
      <c r="C63" s="346">
        <v>3</v>
      </c>
      <c r="D63" s="346">
        <v>4</v>
      </c>
      <c r="E63" s="346">
        <v>1</v>
      </c>
      <c r="F63" s="347" t="s">
        <v>473</v>
      </c>
      <c r="G63" s="346" t="s">
        <v>364</v>
      </c>
      <c r="H63" s="344" t="s">
        <v>156</v>
      </c>
      <c r="I63" s="344" t="s">
        <v>157</v>
      </c>
      <c r="J63" s="346">
        <v>3</v>
      </c>
      <c r="K63" s="346">
        <v>4</v>
      </c>
      <c r="L63" s="346">
        <v>2</v>
      </c>
      <c r="M63" s="349" t="s">
        <v>491</v>
      </c>
      <c r="N63" s="344"/>
      <c r="O63" s="61"/>
    </row>
    <row r="64" spans="1:15">
      <c r="A64" s="389" t="s">
        <v>492</v>
      </c>
      <c r="B64" s="390" t="s">
        <v>493</v>
      </c>
      <c r="C64" s="391">
        <v>2</v>
      </c>
      <c r="D64" s="346">
        <v>3</v>
      </c>
      <c r="E64" s="346">
        <v>1</v>
      </c>
      <c r="F64" s="375" t="s">
        <v>494</v>
      </c>
      <c r="G64" s="577" t="s">
        <v>364</v>
      </c>
      <c r="H64" s="575" t="s">
        <v>160</v>
      </c>
      <c r="I64" s="575" t="s">
        <v>161</v>
      </c>
      <c r="J64" s="577">
        <v>2</v>
      </c>
      <c r="K64" s="577">
        <v>4</v>
      </c>
      <c r="L64" s="577">
        <v>2</v>
      </c>
      <c r="M64" s="577" t="s">
        <v>127</v>
      </c>
      <c r="N64" s="350"/>
      <c r="O64" s="61"/>
    </row>
    <row r="65" spans="1:15">
      <c r="A65" s="392" t="s">
        <v>495</v>
      </c>
      <c r="B65" s="392" t="s">
        <v>496</v>
      </c>
      <c r="C65" s="391">
        <v>2</v>
      </c>
      <c r="D65" s="346">
        <v>4</v>
      </c>
      <c r="E65" s="346">
        <v>1</v>
      </c>
      <c r="F65" s="376" t="s">
        <v>398</v>
      </c>
      <c r="G65" s="578"/>
      <c r="H65" s="576"/>
      <c r="I65" s="576"/>
      <c r="J65" s="578"/>
      <c r="K65" s="578"/>
      <c r="L65" s="578"/>
      <c r="M65" s="578"/>
      <c r="N65" s="344" t="s">
        <v>469</v>
      </c>
      <c r="O65" s="61"/>
    </row>
    <row r="66" spans="1:15">
      <c r="A66" s="344" t="s">
        <v>497</v>
      </c>
      <c r="B66" s="345" t="s">
        <v>155</v>
      </c>
      <c r="C66" s="346">
        <v>3</v>
      </c>
      <c r="D66" s="346">
        <v>4</v>
      </c>
      <c r="E66" s="346">
        <v>1</v>
      </c>
      <c r="F66" s="347" t="s">
        <v>410</v>
      </c>
      <c r="G66" s="346" t="s">
        <v>364</v>
      </c>
      <c r="H66" s="377" t="s">
        <v>154</v>
      </c>
      <c r="I66" s="377" t="s">
        <v>155</v>
      </c>
      <c r="J66" s="378">
        <v>3</v>
      </c>
      <c r="K66" s="378">
        <v>4</v>
      </c>
      <c r="L66" s="378">
        <v>1</v>
      </c>
      <c r="M66" s="379" t="s">
        <v>326</v>
      </c>
      <c r="N66" s="344" t="s">
        <v>498</v>
      </c>
      <c r="O66" s="61"/>
    </row>
    <row r="67" spans="1:15">
      <c r="A67" s="344" t="s">
        <v>499</v>
      </c>
      <c r="B67" s="345" t="s">
        <v>500</v>
      </c>
      <c r="C67" s="346">
        <v>2</v>
      </c>
      <c r="D67" s="346">
        <v>4</v>
      </c>
      <c r="E67" s="346">
        <v>2</v>
      </c>
      <c r="F67" s="347" t="s">
        <v>246</v>
      </c>
      <c r="G67" s="346" t="s">
        <v>364</v>
      </c>
      <c r="H67" s="344" t="s">
        <v>127</v>
      </c>
      <c r="I67" s="344" t="s">
        <v>501</v>
      </c>
      <c r="J67" s="346">
        <v>2</v>
      </c>
      <c r="K67" s="346">
        <v>3</v>
      </c>
      <c r="L67" s="346">
        <v>2</v>
      </c>
      <c r="M67" s="347" t="s">
        <v>311</v>
      </c>
      <c r="N67" s="344" t="s">
        <v>469</v>
      </c>
      <c r="O67" s="61"/>
    </row>
    <row r="68" spans="1:15">
      <c r="A68" s="344" t="s">
        <v>502</v>
      </c>
      <c r="B68" s="345" t="s">
        <v>151</v>
      </c>
      <c r="C68" s="346">
        <v>3</v>
      </c>
      <c r="D68" s="346">
        <v>4</v>
      </c>
      <c r="E68" s="346">
        <v>2</v>
      </c>
      <c r="F68" s="347" t="s">
        <v>503</v>
      </c>
      <c r="G68" s="346" t="s">
        <v>364</v>
      </c>
      <c r="H68" s="344" t="s">
        <v>150</v>
      </c>
      <c r="I68" s="344" t="s">
        <v>151</v>
      </c>
      <c r="J68" s="346">
        <v>3</v>
      </c>
      <c r="K68" s="346">
        <v>4</v>
      </c>
      <c r="L68" s="346">
        <v>2</v>
      </c>
      <c r="M68" s="347" t="s">
        <v>158</v>
      </c>
      <c r="N68" s="344"/>
      <c r="O68" s="61"/>
    </row>
    <row r="69" spans="1:15">
      <c r="A69" s="344" t="s">
        <v>504</v>
      </c>
      <c r="B69" s="345" t="s">
        <v>115</v>
      </c>
      <c r="C69" s="346">
        <v>3</v>
      </c>
      <c r="D69" s="346">
        <v>3</v>
      </c>
      <c r="E69" s="346">
        <v>2</v>
      </c>
      <c r="F69" s="347" t="s">
        <v>480</v>
      </c>
      <c r="G69" s="346" t="s">
        <v>364</v>
      </c>
      <c r="H69" s="344" t="s">
        <v>114</v>
      </c>
      <c r="I69" s="344" t="s">
        <v>115</v>
      </c>
      <c r="J69" s="346">
        <v>3</v>
      </c>
      <c r="K69" s="346">
        <v>3</v>
      </c>
      <c r="L69" s="346">
        <v>2</v>
      </c>
      <c r="M69" s="349" t="s">
        <v>125</v>
      </c>
      <c r="N69" s="344"/>
      <c r="O69" s="61"/>
    </row>
    <row r="70" spans="1:15">
      <c r="A70" s="344" t="s">
        <v>505</v>
      </c>
      <c r="B70" s="345" t="s">
        <v>166</v>
      </c>
      <c r="C70" s="346">
        <v>3</v>
      </c>
      <c r="D70" s="346">
        <v>4</v>
      </c>
      <c r="E70" s="346">
        <v>1</v>
      </c>
      <c r="F70" s="347" t="s">
        <v>504</v>
      </c>
      <c r="G70" s="346" t="s">
        <v>364</v>
      </c>
      <c r="H70" s="377" t="s">
        <v>165</v>
      </c>
      <c r="I70" s="377" t="s">
        <v>166</v>
      </c>
      <c r="J70" s="378">
        <v>3</v>
      </c>
      <c r="K70" s="378">
        <v>4</v>
      </c>
      <c r="L70" s="378">
        <v>2</v>
      </c>
      <c r="M70" s="379" t="s">
        <v>114</v>
      </c>
      <c r="N70" s="393"/>
      <c r="O70" s="61"/>
    </row>
    <row r="71" spans="1:15">
      <c r="A71" s="344" t="s">
        <v>506</v>
      </c>
      <c r="B71" s="345" t="s">
        <v>224</v>
      </c>
      <c r="C71" s="346">
        <v>3</v>
      </c>
      <c r="D71" s="346">
        <v>4</v>
      </c>
      <c r="E71" s="346">
        <v>1</v>
      </c>
      <c r="F71" s="347" t="s">
        <v>507</v>
      </c>
      <c r="G71" s="346" t="s">
        <v>364</v>
      </c>
      <c r="H71" s="377" t="s">
        <v>223</v>
      </c>
      <c r="I71" s="377" t="s">
        <v>224</v>
      </c>
      <c r="J71" s="378">
        <v>3</v>
      </c>
      <c r="K71" s="378">
        <v>4</v>
      </c>
      <c r="L71" s="378">
        <v>2</v>
      </c>
      <c r="M71" s="379" t="s">
        <v>340</v>
      </c>
      <c r="N71" s="377" t="s">
        <v>220</v>
      </c>
      <c r="O71" s="61"/>
    </row>
    <row r="72" spans="1:15">
      <c r="A72" s="580" t="s">
        <v>508</v>
      </c>
      <c r="B72" s="579" t="s">
        <v>509</v>
      </c>
      <c r="C72" s="580">
        <v>3</v>
      </c>
      <c r="D72" s="580">
        <v>4</v>
      </c>
      <c r="E72" s="580">
        <v>2</v>
      </c>
      <c r="F72" s="394"/>
      <c r="G72" s="577" t="s">
        <v>364</v>
      </c>
      <c r="H72" s="377" t="s">
        <v>510</v>
      </c>
      <c r="I72" s="377" t="s">
        <v>511</v>
      </c>
      <c r="J72" s="577">
        <v>3</v>
      </c>
      <c r="K72" s="580">
        <v>4</v>
      </c>
      <c r="L72" s="580">
        <v>2</v>
      </c>
      <c r="M72" s="346" t="s">
        <v>343</v>
      </c>
      <c r="N72" s="377" t="s">
        <v>220</v>
      </c>
    </row>
    <row r="73" spans="1:15">
      <c r="A73" s="580"/>
      <c r="B73" s="579"/>
      <c r="C73" s="580"/>
      <c r="D73" s="580"/>
      <c r="E73" s="580"/>
      <c r="F73" s="68"/>
      <c r="G73" s="585"/>
      <c r="H73" s="377" t="s">
        <v>512</v>
      </c>
      <c r="I73" s="377" t="s">
        <v>513</v>
      </c>
      <c r="J73" s="585"/>
      <c r="K73" s="580"/>
      <c r="L73" s="580"/>
      <c r="M73" s="346" t="s">
        <v>339</v>
      </c>
      <c r="N73" s="377"/>
    </row>
    <row r="74" spans="1:15">
      <c r="A74" s="580"/>
      <c r="B74" s="579"/>
      <c r="C74" s="580"/>
      <c r="D74" s="580"/>
      <c r="E74" s="580"/>
      <c r="F74" s="395"/>
      <c r="G74" s="578"/>
      <c r="H74" s="377" t="s">
        <v>223</v>
      </c>
      <c r="I74" s="377" t="s">
        <v>224</v>
      </c>
      <c r="J74" s="578"/>
      <c r="K74" s="580"/>
      <c r="L74" s="580"/>
      <c r="M74" s="346" t="s">
        <v>340</v>
      </c>
      <c r="N74" s="377"/>
    </row>
    <row r="75" spans="1:15">
      <c r="A75" s="396"/>
      <c r="B75" s="396"/>
      <c r="C75" s="397"/>
      <c r="D75" s="397"/>
      <c r="E75" s="397"/>
      <c r="H75" s="586"/>
      <c r="I75" s="586"/>
      <c r="J75" s="586"/>
      <c r="K75" s="586"/>
      <c r="L75" s="586"/>
      <c r="M75" s="586"/>
      <c r="N75" s="586"/>
    </row>
    <row r="76" spans="1:15">
      <c r="A76" s="63"/>
      <c r="B76" s="63"/>
      <c r="H76" s="344" t="s">
        <v>58</v>
      </c>
      <c r="I76" s="344" t="s">
        <v>59</v>
      </c>
      <c r="J76" s="346">
        <v>3</v>
      </c>
      <c r="K76" s="346">
        <v>1</v>
      </c>
      <c r="L76" s="346">
        <v>1</v>
      </c>
      <c r="M76" s="347" t="s">
        <v>246</v>
      </c>
      <c r="N76" s="344" t="s">
        <v>514</v>
      </c>
    </row>
    <row r="77" spans="1:15" ht="27.6" customHeight="1">
      <c r="A77" s="587"/>
      <c r="B77" s="587"/>
      <c r="C77" s="587"/>
      <c r="D77" s="65"/>
      <c r="E77" s="65"/>
      <c r="F77" s="69"/>
      <c r="H77" s="344" t="s">
        <v>94</v>
      </c>
      <c r="I77" s="344" t="s">
        <v>95</v>
      </c>
      <c r="J77" s="346">
        <v>1</v>
      </c>
      <c r="K77" s="346">
        <v>2</v>
      </c>
      <c r="L77" s="346">
        <v>3</v>
      </c>
      <c r="M77" s="347" t="s">
        <v>71</v>
      </c>
      <c r="N77" s="344" t="s">
        <v>515</v>
      </c>
    </row>
    <row r="78" spans="1:15">
      <c r="A78" s="63"/>
      <c r="B78" s="63"/>
      <c r="H78" s="344" t="s">
        <v>65</v>
      </c>
      <c r="I78" s="344" t="s">
        <v>66</v>
      </c>
      <c r="J78" s="346">
        <v>3</v>
      </c>
      <c r="K78" s="346">
        <v>2</v>
      </c>
      <c r="L78" s="346">
        <v>1</v>
      </c>
      <c r="M78" s="347" t="s">
        <v>249</v>
      </c>
      <c r="N78" s="344" t="s">
        <v>141</v>
      </c>
    </row>
    <row r="79" spans="1:15">
      <c r="A79" s="63"/>
      <c r="B79" s="63"/>
      <c r="H79" s="344" t="s">
        <v>77</v>
      </c>
      <c r="I79" s="344" t="s">
        <v>78</v>
      </c>
      <c r="J79" s="346">
        <v>3</v>
      </c>
      <c r="K79" s="346">
        <v>2</v>
      </c>
      <c r="L79" s="346">
        <v>1</v>
      </c>
      <c r="M79" s="349" t="s">
        <v>251</v>
      </c>
      <c r="N79" s="344" t="s">
        <v>141</v>
      </c>
    </row>
    <row r="80" spans="1:15">
      <c r="A80" s="63"/>
      <c r="B80" s="63"/>
      <c r="H80" s="344" t="s">
        <v>212</v>
      </c>
      <c r="I80" s="344" t="s">
        <v>213</v>
      </c>
      <c r="J80" s="346">
        <v>3</v>
      </c>
      <c r="K80" s="346">
        <v>3</v>
      </c>
      <c r="L80" s="346">
        <v>2</v>
      </c>
      <c r="M80" s="347" t="s">
        <v>338</v>
      </c>
      <c r="N80" s="377" t="s">
        <v>516</v>
      </c>
    </row>
    <row r="81" spans="1:14">
      <c r="A81" s="63"/>
      <c r="B81" s="63"/>
      <c r="H81" s="344" t="s">
        <v>110</v>
      </c>
      <c r="I81" s="344" t="s">
        <v>111</v>
      </c>
      <c r="J81" s="346">
        <v>1</v>
      </c>
      <c r="K81" s="346">
        <v>3</v>
      </c>
      <c r="L81" s="346">
        <v>3</v>
      </c>
      <c r="M81" s="398" t="s">
        <v>315</v>
      </c>
      <c r="N81" s="344" t="s">
        <v>419</v>
      </c>
    </row>
    <row r="82" spans="1:14">
      <c r="A82" s="63"/>
      <c r="B82" s="63"/>
      <c r="H82" s="344" t="s">
        <v>116</v>
      </c>
      <c r="I82" s="344" t="s">
        <v>117</v>
      </c>
      <c r="J82" s="346">
        <v>1</v>
      </c>
      <c r="K82" s="346">
        <v>3</v>
      </c>
      <c r="L82" s="346">
        <v>3</v>
      </c>
      <c r="M82" s="347" t="s">
        <v>316</v>
      </c>
      <c r="N82" s="344" t="s">
        <v>419</v>
      </c>
    </row>
    <row r="83" spans="1:14">
      <c r="A83" s="63"/>
      <c r="B83" s="63"/>
      <c r="H83" s="344" t="s">
        <v>122</v>
      </c>
      <c r="I83" s="344" t="s">
        <v>123</v>
      </c>
      <c r="J83" s="346">
        <v>1</v>
      </c>
      <c r="K83" s="346">
        <v>3</v>
      </c>
      <c r="L83" s="346">
        <v>3</v>
      </c>
      <c r="M83" s="347" t="s">
        <v>317</v>
      </c>
      <c r="N83" s="344" t="s">
        <v>419</v>
      </c>
    </row>
    <row r="84" spans="1:14">
      <c r="A84" s="63"/>
      <c r="B84" s="63"/>
      <c r="H84" s="344" t="s">
        <v>129</v>
      </c>
      <c r="I84" s="344" t="s">
        <v>130</v>
      </c>
      <c r="J84" s="346">
        <v>1</v>
      </c>
      <c r="K84" s="346">
        <v>3</v>
      </c>
      <c r="L84" s="346">
        <v>3</v>
      </c>
      <c r="M84" s="347" t="s">
        <v>317</v>
      </c>
      <c r="N84" s="344" t="s">
        <v>419</v>
      </c>
    </row>
    <row r="85" spans="1:14">
      <c r="A85" s="63"/>
      <c r="B85" s="63"/>
      <c r="H85" s="344" t="s">
        <v>134</v>
      </c>
      <c r="I85" s="344" t="s">
        <v>135</v>
      </c>
      <c r="J85" s="346">
        <v>1</v>
      </c>
      <c r="K85" s="346">
        <v>3</v>
      </c>
      <c r="L85" s="346">
        <v>3</v>
      </c>
      <c r="M85" s="347" t="s">
        <v>517</v>
      </c>
      <c r="N85" s="344" t="s">
        <v>419</v>
      </c>
    </row>
    <row r="86" spans="1:14">
      <c r="A86" s="63"/>
      <c r="B86" s="63"/>
      <c r="H86" s="344" t="s">
        <v>139</v>
      </c>
      <c r="I86" s="344" t="s">
        <v>140</v>
      </c>
      <c r="J86" s="346">
        <v>1</v>
      </c>
      <c r="K86" s="346">
        <v>3</v>
      </c>
      <c r="L86" s="346">
        <v>3</v>
      </c>
      <c r="M86" s="347" t="s">
        <v>108</v>
      </c>
      <c r="N86" s="344" t="s">
        <v>419</v>
      </c>
    </row>
    <row r="87" spans="1:14">
      <c r="A87" s="63"/>
      <c r="B87" s="63"/>
      <c r="H87" s="344" t="s">
        <v>209</v>
      </c>
      <c r="I87" s="344" t="s">
        <v>518</v>
      </c>
      <c r="J87" s="346">
        <v>3</v>
      </c>
      <c r="K87" s="346">
        <v>3</v>
      </c>
      <c r="L87" s="346">
        <v>1</v>
      </c>
      <c r="M87" s="398" t="s">
        <v>523</v>
      </c>
      <c r="N87" s="344" t="s">
        <v>144</v>
      </c>
    </row>
    <row r="88" spans="1:14">
      <c r="A88" s="63"/>
      <c r="B88" s="63"/>
      <c r="H88" s="348" t="s">
        <v>215</v>
      </c>
      <c r="I88" s="344" t="s">
        <v>519</v>
      </c>
      <c r="J88" s="346">
        <v>3</v>
      </c>
      <c r="K88" s="346">
        <v>4</v>
      </c>
      <c r="L88" s="346">
        <v>1</v>
      </c>
      <c r="M88" s="398" t="s">
        <v>523</v>
      </c>
      <c r="N88" s="377" t="s">
        <v>214</v>
      </c>
    </row>
    <row r="89" spans="1:14">
      <c r="H89" s="344" t="s">
        <v>218</v>
      </c>
      <c r="I89" s="344" t="s">
        <v>520</v>
      </c>
      <c r="J89" s="346">
        <v>3</v>
      </c>
      <c r="K89" s="346">
        <v>4</v>
      </c>
      <c r="L89" s="346">
        <v>2</v>
      </c>
      <c r="M89" s="399" t="s">
        <v>528</v>
      </c>
      <c r="N89" s="377" t="s">
        <v>217</v>
      </c>
    </row>
    <row r="90" spans="1:14">
      <c r="H90" s="377" t="s">
        <v>212</v>
      </c>
      <c r="I90" s="377" t="s">
        <v>213</v>
      </c>
      <c r="J90" s="346">
        <v>3</v>
      </c>
      <c r="K90" s="346">
        <v>4</v>
      </c>
      <c r="L90" s="346">
        <v>2</v>
      </c>
      <c r="M90" s="346" t="s">
        <v>338</v>
      </c>
    </row>
  </sheetData>
  <sheetProtection algorithmName="SHA-512" hashValue="F1UcsAulj6JM9a5NJb3vYy4LBMHlL5537yyQDocVioUAIJDU2RBH1Fqd9ZBPtHVsI5RZwpRSl+dN5g1xOdHLDA==" saltValue="0EQA7UuQWHbguMWaGLlXkQ==" spinCount="100000" sheet="1" formatCells="0" formatColumns="0" formatRows="0" insertColumns="0" insertRows="0" insertHyperlinks="0" deleteColumns="0" deleteRows="0" sort="0" autoFilter="0" pivotTables="0"/>
  <mergeCells count="67">
    <mergeCell ref="J72:J74"/>
    <mergeCell ref="K72:K74"/>
    <mergeCell ref="L72:L74"/>
    <mergeCell ref="H75:N75"/>
    <mergeCell ref="A77:C77"/>
    <mergeCell ref="A72:A74"/>
    <mergeCell ref="B72:B74"/>
    <mergeCell ref="C72:C74"/>
    <mergeCell ref="D72:D74"/>
    <mergeCell ref="E72:E74"/>
    <mergeCell ref="G72:G74"/>
    <mergeCell ref="L64:L65"/>
    <mergeCell ref="M64:M65"/>
    <mergeCell ref="H60:H61"/>
    <mergeCell ref="I60:I61"/>
    <mergeCell ref="J60:J61"/>
    <mergeCell ref="K60:K61"/>
    <mergeCell ref="L60:L61"/>
    <mergeCell ref="M60:M61"/>
    <mergeCell ref="G64:G65"/>
    <mergeCell ref="H64:H65"/>
    <mergeCell ref="I64:I65"/>
    <mergeCell ref="J64:J65"/>
    <mergeCell ref="K64:K65"/>
    <mergeCell ref="A60:A61"/>
    <mergeCell ref="B60:B61"/>
    <mergeCell ref="C60:C61"/>
    <mergeCell ref="D60:D61"/>
    <mergeCell ref="E60:E61"/>
    <mergeCell ref="F60:F61"/>
    <mergeCell ref="N43:N44"/>
    <mergeCell ref="G48:G49"/>
    <mergeCell ref="H48:H49"/>
    <mergeCell ref="I48:I49"/>
    <mergeCell ref="J48:J49"/>
    <mergeCell ref="K48:K49"/>
    <mergeCell ref="L48:L49"/>
    <mergeCell ref="M48:M49"/>
    <mergeCell ref="N48:N49"/>
    <mergeCell ref="N60:N61"/>
    <mergeCell ref="M41:M42"/>
    <mergeCell ref="G43:G44"/>
    <mergeCell ref="H43:H44"/>
    <mergeCell ref="I43:I44"/>
    <mergeCell ref="J43:J44"/>
    <mergeCell ref="K43:K44"/>
    <mergeCell ref="L43:L44"/>
    <mergeCell ref="M43:M44"/>
    <mergeCell ref="G41:G42"/>
    <mergeCell ref="H41:H42"/>
    <mergeCell ref="I41:I42"/>
    <mergeCell ref="J41:J42"/>
    <mergeCell ref="K41:K42"/>
    <mergeCell ref="L41:L42"/>
    <mergeCell ref="N29:N30"/>
    <mergeCell ref="A37:A38"/>
    <mergeCell ref="B37:B38"/>
    <mergeCell ref="C37:C38"/>
    <mergeCell ref="D37:D38"/>
    <mergeCell ref="E37:E38"/>
    <mergeCell ref="F37:F38"/>
    <mergeCell ref="A1:F1"/>
    <mergeCell ref="H1:M1"/>
    <mergeCell ref="A2:M2"/>
    <mergeCell ref="A3:M4"/>
    <mergeCell ref="A5:F5"/>
    <mergeCell ref="H5:M5"/>
  </mergeCells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r:id="rId5">
            <anchor moveWithCells="1">
              <from>
                <xdr:col>8</xdr:col>
                <xdr:colOff>3067050</xdr:colOff>
                <xdr:row>0</xdr:row>
                <xdr:rowOff>171450</xdr:rowOff>
              </from>
              <to>
                <xdr:col>11</xdr:col>
                <xdr:colOff>57150</xdr:colOff>
                <xdr:row>0</xdr:row>
                <xdr:rowOff>600075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371ffb-89a5-4cf6-819d-aeb9c40d75af">
      <Terms xmlns="http://schemas.microsoft.com/office/infopath/2007/PartnerControls"/>
    </lcf76f155ced4ddcb4097134ff3c332f>
    <TaxCatchAll xmlns="ca5eeba8-ad77-471a-81f1-6b7a0f60d7b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EA07D00FC174395C6EB5A109EB062" ma:contentTypeVersion="18" ma:contentTypeDescription="Create a new document." ma:contentTypeScope="" ma:versionID="c0873ce9c741c18d5d40eb3d2118055c">
  <xsd:schema xmlns:xsd="http://www.w3.org/2001/XMLSchema" xmlns:xs="http://www.w3.org/2001/XMLSchema" xmlns:p="http://schemas.microsoft.com/office/2006/metadata/properties" xmlns:ns2="ca5eeba8-ad77-471a-81f1-6b7a0f60d7bf" xmlns:ns3="31371ffb-89a5-4cf6-819d-aeb9c40d75af" targetNamespace="http://schemas.microsoft.com/office/2006/metadata/properties" ma:root="true" ma:fieldsID="1b26aca903d6294c8d9ce47cf0e665e0" ns2:_="" ns3:_="">
    <xsd:import namespace="ca5eeba8-ad77-471a-81f1-6b7a0f60d7bf"/>
    <xsd:import namespace="31371ffb-89a5-4cf6-819d-aeb9c40d75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5eeba8-ad77-471a-81f1-6b7a0f60d7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db46d2-2355-4960-8cce-5871bfa6e26a}" ma:internalName="TaxCatchAll" ma:showField="CatchAllData" ma:web="ca5eeba8-ad77-471a-81f1-6b7a0f60d7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371ffb-89a5-4cf6-819d-aeb9c40d75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c26fb87-2f5d-4f6b-be60-bb8208a96a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3B2ED6-B82C-441E-909D-D51909BAB7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B84D68-B6B0-4735-8D64-6271F553FC38}">
  <ds:schemaRefs>
    <ds:schemaRef ds:uri="http://schemas.microsoft.com/office/2006/metadata/properties"/>
    <ds:schemaRef ds:uri="http://schemas.microsoft.com/office/infopath/2007/PartnerControls"/>
    <ds:schemaRef ds:uri="31371ffb-89a5-4cf6-819d-aeb9c40d75af"/>
    <ds:schemaRef ds:uri="ca5eeba8-ad77-471a-81f1-6b7a0f60d7bf"/>
  </ds:schemaRefs>
</ds:datastoreItem>
</file>

<file path=customXml/itemProps3.xml><?xml version="1.0" encoding="utf-8"?>
<ds:datastoreItem xmlns:ds="http://schemas.openxmlformats.org/officeDocument/2006/customXml" ds:itemID="{67BE8BBE-5ABD-4DDD-84AB-12660D856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5eeba8-ad77-471a-81f1-6b7a0f60d7bf"/>
    <ds:schemaRef ds:uri="31371ffb-89a5-4cf6-819d-aeb9c40d75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ME Advisory</vt:lpstr>
      <vt:lpstr>Diploma (D)</vt:lpstr>
      <vt:lpstr>Higher Diploma (HD)</vt:lpstr>
      <vt:lpstr> Applied Bachelor (AB)</vt:lpstr>
      <vt:lpstr> Applied Bachelor (AB- MinorAI)</vt:lpstr>
      <vt:lpstr>ME to ME - Mapping</vt:lpstr>
      <vt:lpstr>' Applied Bachelor (AB- MinorAI)'!Print_Area</vt:lpstr>
      <vt:lpstr>' Applied Bachelor (AB)'!Print_Area</vt:lpstr>
      <vt:lpstr>'Diploma (D)'!Print_Area</vt:lpstr>
      <vt:lpstr>'Higher Diploma (HD)'!Print_Area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Osama Ibrahim Hassanein Hassan</dc:creator>
  <cp:keywords/>
  <dc:description/>
  <cp:lastModifiedBy>hisham.hammash</cp:lastModifiedBy>
  <cp:revision/>
  <dcterms:created xsi:type="dcterms:W3CDTF">2019-11-13T06:50:05Z</dcterms:created>
  <dcterms:modified xsi:type="dcterms:W3CDTF">2024-02-05T08:19:35Z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0x0101002CAEA07D00FC174395C6EB5A109EB062</vt:lpwstr>
  </property>
  <property fmtid="{D5CDD505-2E9C-101B-9397-08002B2CF9AE}" pid="3" name="MediaServiceImageTags">
    <vt:lpwstr/>
  </property>
</Properties>
</file>